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arsallo\AppData\Local\Microsoft\Windows\INetCache\Content.Outlook\029MQL30\"/>
    </mc:Choice>
  </mc:AlternateContent>
  <xr:revisionPtr revIDLastSave="0" documentId="13_ncr:1_{488EBA4F-0E69-4938-95F2-D0FE2077B38F}" xr6:coauthVersionLast="47" xr6:coauthVersionMax="47" xr10:uidLastSave="{00000000-0000-0000-0000-000000000000}"/>
  <bookViews>
    <workbookView xWindow="-120" yWindow="-120" windowWidth="29040" windowHeight="15720" activeTab="3" xr2:uid="{A404ADAF-46FB-4C0A-974C-D4D2DB37D245}"/>
  </bookViews>
  <sheets>
    <sheet name="Total Asoc por Prov y Tipo" sheetId="2" r:id="rId1"/>
    <sheet name="Cifras Finan x Prov" sheetId="5" r:id="rId2"/>
    <sheet name="cifras financieras x tipo" sheetId="3" r:id="rId3"/>
    <sheet name="Gráficos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8" i="3"/>
  <c r="D8" i="3"/>
  <c r="C8" i="3"/>
  <c r="B8" i="3"/>
  <c r="B49" i="2"/>
  <c r="B11" i="2"/>
  <c r="C9" i="5"/>
  <c r="F9" i="5"/>
  <c r="E9" i="5"/>
  <c r="D9" i="5"/>
  <c r="B9" i="5" l="1"/>
  <c r="F49" i="2" l="1"/>
  <c r="D49" i="2"/>
  <c r="C49" i="2"/>
  <c r="F11" i="2"/>
  <c r="D11" i="2"/>
  <c r="C11" i="2"/>
  <c r="E11" i="2" l="1"/>
  <c r="G63" i="2"/>
  <c r="G59" i="2"/>
  <c r="G55" i="2"/>
  <c r="G51" i="2"/>
  <c r="E52" i="2"/>
  <c r="E63" i="2"/>
  <c r="E59" i="2"/>
  <c r="E55" i="2"/>
  <c r="E51" i="2"/>
  <c r="E54" i="2"/>
  <c r="G57" i="2"/>
  <c r="E57" i="2"/>
  <c r="G62" i="2"/>
  <c r="G58" i="2"/>
  <c r="G54" i="2"/>
  <c r="G50" i="2"/>
  <c r="E58" i="2"/>
  <c r="E50" i="2"/>
  <c r="G53" i="2"/>
  <c r="E53" i="2"/>
  <c r="G60" i="2"/>
  <c r="G52" i="2"/>
  <c r="E56" i="2"/>
  <c r="E62" i="2"/>
  <c r="G61" i="2"/>
  <c r="G56" i="2"/>
  <c r="E60" i="2"/>
  <c r="E61" i="2"/>
  <c r="G28" i="2"/>
  <c r="G24" i="2"/>
  <c r="G20" i="2"/>
  <c r="G16" i="2"/>
  <c r="G12" i="2"/>
  <c r="E28" i="2"/>
  <c r="E24" i="2"/>
  <c r="E20" i="2"/>
  <c r="E16" i="2"/>
  <c r="E12" i="2"/>
  <c r="E23" i="2"/>
  <c r="E19" i="2"/>
  <c r="E15" i="2"/>
  <c r="G17" i="2"/>
  <c r="E29" i="2"/>
  <c r="E21" i="2"/>
  <c r="E17" i="2"/>
  <c r="E13" i="2"/>
  <c r="G27" i="2"/>
  <c r="G23" i="2"/>
  <c r="G19" i="2"/>
  <c r="G15" i="2"/>
  <c r="E27" i="2"/>
  <c r="G13" i="2"/>
  <c r="E25" i="2"/>
  <c r="G26" i="2"/>
  <c r="G22" i="2"/>
  <c r="G18" i="2"/>
  <c r="G14" i="2"/>
  <c r="E26" i="2"/>
  <c r="E22" i="2"/>
  <c r="E18" i="2"/>
  <c r="E14" i="2"/>
  <c r="G29" i="2"/>
  <c r="G25" i="2"/>
  <c r="G21" i="2"/>
  <c r="G49" i="2"/>
  <c r="E49" i="2"/>
  <c r="G11" i="2"/>
</calcChain>
</file>

<file path=xl/sharedStrings.xml><?xml version="1.0" encoding="utf-8"?>
<sst xmlns="http://schemas.openxmlformats.org/spreadsheetml/2006/main" count="128" uniqueCount="63">
  <si>
    <t>INSTITUTO PANAMEÑO AUTÓNOMO COOPERATIVO</t>
  </si>
  <si>
    <t>OFICINA DE PLANIFICACIÓN- UNIDAD DE ESTADÍSTICA</t>
  </si>
  <si>
    <t>BOCAS DEL TORO</t>
  </si>
  <si>
    <t>BOCAS DEL TORO-COMARCA NGÄBE BUGLÉ</t>
  </si>
  <si>
    <t>CHIRIQUÍ</t>
  </si>
  <si>
    <t>CHIRIQUÍ-COMARCA NÄGBE BUGLÉ</t>
  </si>
  <si>
    <t>COCLÉ</t>
  </si>
  <si>
    <t>COLÓN</t>
  </si>
  <si>
    <t>COLÓN-COMARCA KUNA YALA</t>
  </si>
  <si>
    <t>DARIÉN</t>
  </si>
  <si>
    <t>DARIÉN-COMARCA NÄEMBERÁ WOUNANN</t>
  </si>
  <si>
    <t>HERRERA</t>
  </si>
  <si>
    <t>LOS SANTOS</t>
  </si>
  <si>
    <t>PANAMÁ</t>
  </si>
  <si>
    <t>VERAGUAS</t>
  </si>
  <si>
    <t xml:space="preserve">VERAGUAS-COMARCA NGÄBE BUGLÉ </t>
  </si>
  <si>
    <t>AHORRO Y CRÉDITO</t>
  </si>
  <si>
    <t>CONSUMO</t>
  </si>
  <si>
    <t>JUVENIL ESCOLAR</t>
  </si>
  <si>
    <t>MERCADEO</t>
  </si>
  <si>
    <t>PESCA</t>
  </si>
  <si>
    <t>PRODUCCIÓN</t>
  </si>
  <si>
    <t>SALUD</t>
  </si>
  <si>
    <t>SERVICIOS</t>
  </si>
  <si>
    <t>SERVICIOS INTEGRALES</t>
  </si>
  <si>
    <t>SERVICIOS MÚLTIPLES</t>
  </si>
  <si>
    <t>TRABAJO</t>
  </si>
  <si>
    <t>TRANSPORTE</t>
  </si>
  <si>
    <t>TURISMO</t>
  </si>
  <si>
    <t>VIVIENDA</t>
  </si>
  <si>
    <t>PATRIMONIO</t>
  </si>
  <si>
    <t>Hombres</t>
  </si>
  <si>
    <t>Mujeres</t>
  </si>
  <si>
    <t>COMARCA</t>
  </si>
  <si>
    <t>PANAMÁ ESTE</t>
  </si>
  <si>
    <t>PANAMÁ NORTE</t>
  </si>
  <si>
    <t>PANAMÁ OESTE</t>
  </si>
  <si>
    <t>TOTAL</t>
  </si>
  <si>
    <t>TOTAL DE COOPERATIVAS Y ASOCIADOS EN LA REPUBLICA DE PANAMÁ POR SEXO</t>
  </si>
  <si>
    <t>Sexo</t>
  </si>
  <si>
    <t>Provincia</t>
  </si>
  <si>
    <t>Cant. De Coop.</t>
  </si>
  <si>
    <t>Total</t>
  </si>
  <si>
    <t>No.</t>
  </si>
  <si>
    <t>%</t>
  </si>
  <si>
    <t xml:space="preserve"> Activo</t>
  </si>
  <si>
    <t xml:space="preserve"> Pasivos</t>
  </si>
  <si>
    <t xml:space="preserve"> Patrimonio</t>
  </si>
  <si>
    <t xml:space="preserve"> Aportación</t>
  </si>
  <si>
    <t>TIPOS DE COOPERATIVA</t>
  </si>
  <si>
    <t>ACTIVOS</t>
  </si>
  <si>
    <t>PASIVOS</t>
  </si>
  <si>
    <t>APORTACIONES</t>
  </si>
  <si>
    <t>OFICINA DE PLANIFICACIÓN-UNIDAD DE ESTADÍSTICA</t>
  </si>
  <si>
    <t>TOTAL DE COOP.</t>
  </si>
  <si>
    <t>REPÚBLICA DE PANAMA</t>
  </si>
  <si>
    <t>SEGÚN PROVINCIA Y OFICINAS DE ENLACE: MARZO 2024</t>
  </si>
  <si>
    <r>
      <rPr>
        <b/>
        <sz val="9"/>
        <color theme="1"/>
        <rFont val="Calibri"/>
        <family val="2"/>
        <scheme val="minor"/>
      </rPr>
      <t xml:space="preserve">Fuente: </t>
    </r>
    <r>
      <rPr>
        <sz val="9"/>
        <color theme="1"/>
        <rFont val="Calibri"/>
        <family val="2"/>
        <scheme val="minor"/>
      </rPr>
      <t>Oficina de Planificación-Unidad de Estadística Información suministrada por las Cooperativas al 31 de marzo de 2024</t>
    </r>
  </si>
  <si>
    <t>SEGÚN TIPOS DE COOPERATIVAS:MARZO 2024</t>
  </si>
  <si>
    <r>
      <rPr>
        <b/>
        <sz val="9"/>
        <color theme="1"/>
        <rFont val="Calibri"/>
        <family val="2"/>
        <scheme val="minor"/>
      </rPr>
      <t xml:space="preserve">Fuente: </t>
    </r>
    <r>
      <rPr>
        <sz val="9"/>
        <color theme="1"/>
        <rFont val="Calibri"/>
        <family val="2"/>
        <scheme val="minor"/>
      </rPr>
      <t>Oficina de Planificación-Unidad de Estadística Información suministrada por las Cooperativas al 31 de marzo 2024</t>
    </r>
  </si>
  <si>
    <t>TOTAL DE CUENTAS DEL BALANCE DE SITUACIÓN</t>
  </si>
  <si>
    <t>SEGÚN TIPO DE COOPERATIVA: MARZO 2024</t>
  </si>
  <si>
    <t>Gráficos Enero a Marzo 2022-24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</si>
</sst>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164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10" fontId="3" fillId="2" borderId="1" xfId="3" applyNumberFormat="1" applyFont="1" applyFill="1" applyBorder="1"/>
    <xf numFmtId="0" fontId="6" fillId="0" borderId="0" xfId="0" applyFont="1" applyAlignment="1">
      <alignment horizontal="left"/>
    </xf>
    <xf numFmtId="0" fontId="6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5" xfId="0" applyNumberFormat="1" applyFont="1" applyFill="1" applyBorder="1"/>
    <xf numFmtId="10" fontId="3" fillId="2" borderId="9" xfId="3" applyNumberFormat="1" applyFont="1" applyFill="1" applyBorder="1"/>
    <xf numFmtId="164" fontId="0" fillId="0" borderId="1" xfId="2" applyNumberFormat="1" applyFont="1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43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0" fontId="3" fillId="3" borderId="0" xfId="3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3" fillId="2" borderId="9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164" fontId="1" fillId="2" borderId="1" xfId="0" applyNumberFormat="1" applyFont="1" applyFill="1" applyBorder="1"/>
    <xf numFmtId="10" fontId="0" fillId="0" borderId="1" xfId="3" applyNumberFormat="1" applyFont="1" applyFill="1" applyBorder="1"/>
    <xf numFmtId="164" fontId="0" fillId="0" borderId="0" xfId="2" applyNumberFormat="1" applyFont="1" applyFill="1"/>
    <xf numFmtId="10" fontId="0" fillId="0" borderId="3" xfId="3" applyNumberFormat="1" applyFont="1" applyFill="1" applyBorder="1"/>
    <xf numFmtId="10" fontId="0" fillId="0" borderId="11" xfId="3" applyNumberFormat="1" applyFont="1" applyFill="1" applyBorder="1"/>
    <xf numFmtId="0" fontId="0" fillId="0" borderId="7" xfId="0" applyBorder="1" applyAlignment="1">
      <alignment horizontal="left"/>
    </xf>
    <xf numFmtId="164" fontId="0" fillId="0" borderId="5" xfId="2" applyNumberFormat="1" applyFont="1" applyFill="1" applyBorder="1"/>
    <xf numFmtId="10" fontId="0" fillId="0" borderId="5" xfId="3" applyNumberFormat="1" applyFont="1" applyFill="1" applyBorder="1"/>
    <xf numFmtId="10" fontId="0" fillId="0" borderId="7" xfId="3" applyNumberFormat="1" applyFont="1" applyFill="1" applyBorder="1"/>
    <xf numFmtId="43" fontId="0" fillId="0" borderId="1" xfId="2" applyFont="1" applyBorder="1"/>
    <xf numFmtId="0" fontId="0" fillId="4" borderId="10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43" fontId="0" fillId="4" borderId="1" xfId="2" applyFont="1" applyFill="1" applyBorder="1"/>
    <xf numFmtId="43" fontId="1" fillId="2" borderId="1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43" fontId="1" fillId="3" borderId="1" xfId="0" applyNumberFormat="1" applyFont="1" applyFill="1" applyBorder="1" applyAlignment="1">
      <alignment vertical="center"/>
    </xf>
    <xf numFmtId="43" fontId="1" fillId="3" borderId="2" xfId="0" applyNumberFormat="1" applyFont="1" applyFill="1" applyBorder="1" applyAlignment="1">
      <alignment vertical="center"/>
    </xf>
    <xf numFmtId="43" fontId="0" fillId="0" borderId="0" xfId="2" applyFont="1" applyBorder="1"/>
    <xf numFmtId="43" fontId="0" fillId="0" borderId="5" xfId="2" applyFont="1" applyBorder="1"/>
    <xf numFmtId="10" fontId="0" fillId="0" borderId="0" xfId="3" applyNumberFormat="1" applyFont="1" applyFill="1" applyBorder="1"/>
    <xf numFmtId="9" fontId="3" fillId="3" borderId="7" xfId="3" applyFont="1" applyFill="1" applyBorder="1"/>
    <xf numFmtId="164" fontId="1" fillId="2" borderId="5" xfId="0" applyNumberFormat="1" applyFont="1" applyFill="1" applyBorder="1"/>
    <xf numFmtId="43" fontId="0" fillId="4" borderId="5" xfId="2" applyFont="1" applyFill="1" applyBorder="1"/>
    <xf numFmtId="0" fontId="1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">
    <cellStyle name="Excel Built-in Normal" xfId="1" xr:uid="{0DC02B19-DEC4-455F-8B01-3FCC4AB088C6}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Total de Activos</a:t>
            </a:r>
          </a:p>
          <a:p>
            <a:pPr>
              <a:defRPr/>
            </a:pPr>
            <a:r>
              <a:rPr lang="en-US" sz="1050"/>
              <a:t>En Millones de USD</a:t>
            </a:r>
          </a:p>
          <a:p>
            <a:pPr>
              <a:defRPr/>
            </a:pPr>
            <a:r>
              <a:rPr lang="en-US" sz="1050"/>
              <a:t>Enero a Marzo de 2022-24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[1]Hoja3!$A$9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[1]Hoja3!$B$9:$D$9</c:f>
              <c:numCache>
                <c:formatCode>_(* #,##0.00_);_(* \(#,##0.00\);_(* "-"??_);_(@_)</c:formatCode>
                <c:ptCount val="3"/>
                <c:pt idx="0">
                  <c:v>2522.9497249999999</c:v>
                </c:pt>
                <c:pt idx="1">
                  <c:v>2529.6758060000002</c:v>
                </c:pt>
                <c:pt idx="2">
                  <c:v>2539.7425853300001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B-4A5C-AE5A-FF17C9AE4556}"/>
            </c:ext>
          </c:extLst>
        </c:ser>
        <c:ser>
          <c:idx val="1"/>
          <c:order val="1"/>
          <c:tx>
            <c:strRef>
              <c:f>[1]Hoja3!$A$10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[1]Hoja3!$B$10:$D$10</c:f>
              <c:numCache>
                <c:formatCode>_(* #,##0.00_);_(* \(#,##0.00\);_(* "-"??_);_(@_)</c:formatCode>
                <c:ptCount val="3"/>
                <c:pt idx="0">
                  <c:v>2614.0030495599999</c:v>
                </c:pt>
                <c:pt idx="1">
                  <c:v>2620.1540748100001</c:v>
                </c:pt>
                <c:pt idx="2">
                  <c:v>2620.1368318499999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0B-4A5C-AE5A-FF17C9AE4556}"/>
            </c:ext>
          </c:extLst>
        </c:ser>
        <c:ser>
          <c:idx val="2"/>
          <c:order val="2"/>
          <c:tx>
            <c:strRef>
              <c:f>[1]Hoja3!$A$11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[1]Hoja3!$B$11:$D$11</c:f>
              <c:numCache>
                <c:formatCode>_(* #,##0.00_);_(* \(#,##0.00\);_(* "-"??_);_(@_)</c:formatCode>
                <c:ptCount val="3"/>
                <c:pt idx="0">
                  <c:v>2671.6820046399998</c:v>
                </c:pt>
                <c:pt idx="1">
                  <c:v>2677.694477</c:v>
                </c:pt>
                <c:pt idx="2">
                  <c:v>2687.9261633800002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0B-4A5C-AE5A-FF17C9AE45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2323168"/>
        <c:axId val="642314528"/>
      </c:barChart>
      <c:catAx>
        <c:axId val="64232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42314528"/>
        <c:crosses val="autoZero"/>
        <c:auto val="1"/>
        <c:lblAlgn val="ctr"/>
        <c:lblOffset val="100"/>
        <c:noMultiLvlLbl val="0"/>
      </c:catAx>
      <c:valAx>
        <c:axId val="6423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4232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Total de Patrimonio</a:t>
            </a:r>
          </a:p>
          <a:p>
            <a:pPr>
              <a:defRPr/>
            </a:pPr>
            <a:r>
              <a:rPr lang="en-US" sz="1050"/>
              <a:t>En Millones</a:t>
            </a:r>
            <a:r>
              <a:rPr lang="en-US" sz="1050" baseline="0"/>
              <a:t> de USD.</a:t>
            </a:r>
          </a:p>
          <a:p>
            <a:pPr>
              <a:defRPr/>
            </a:pPr>
            <a:r>
              <a:rPr lang="en-US" sz="1050" baseline="0"/>
              <a:t>Enero a Marzo de 2022-24</a:t>
            </a:r>
            <a:endParaRPr lang="en-US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[1]Hoja3!$A$9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[1]Hoja3!$E$7:$G$8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 Patrimonio</c:v>
                  </c:pt>
                </c:lvl>
              </c:multiLvlStrCache>
            </c:multiLvlStrRef>
          </c:cat>
          <c:val>
            <c:numRef>
              <c:f>[1]Hoja3!$E$9:$G$9</c:f>
              <c:numCache>
                <c:formatCode>_-* #,##0_-;\-* #,##0_-;_-* "-"??_-;_-@_-</c:formatCode>
                <c:ptCount val="3"/>
                <c:pt idx="0">
                  <c:v>613.14079200000003</c:v>
                </c:pt>
                <c:pt idx="1">
                  <c:v>614.113698</c:v>
                </c:pt>
                <c:pt idx="2">
                  <c:v>616.37733634000006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B-4577-A5A0-AA43227BB6DF}"/>
            </c:ext>
          </c:extLst>
        </c:ser>
        <c:ser>
          <c:idx val="1"/>
          <c:order val="1"/>
          <c:tx>
            <c:strRef>
              <c:f>[1]Hoja3!$A$10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[1]Hoja3!$E$7:$G$8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 Patrimonio</c:v>
                  </c:pt>
                </c:lvl>
              </c:multiLvlStrCache>
            </c:multiLvlStrRef>
          </c:cat>
          <c:val>
            <c:numRef>
              <c:f>[1]Hoja3!$E$10:$G$10</c:f>
              <c:numCache>
                <c:formatCode>_-* #,##0_-;\-* #,##0_-;_-* "-"??_-;_-@_-</c:formatCode>
                <c:ptCount val="3"/>
                <c:pt idx="0">
                  <c:v>618.51564789999998</c:v>
                </c:pt>
                <c:pt idx="1">
                  <c:v>617.53819017000001</c:v>
                </c:pt>
                <c:pt idx="2">
                  <c:v>617.01736275999997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B-4577-A5A0-AA43227BB6DF}"/>
            </c:ext>
          </c:extLst>
        </c:ser>
        <c:ser>
          <c:idx val="2"/>
          <c:order val="2"/>
          <c:tx>
            <c:strRef>
              <c:f>[1]Hoja3!$A$11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[1]Hoja3!$E$7:$G$8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 Patrimonio</c:v>
                  </c:pt>
                </c:lvl>
              </c:multiLvlStrCache>
            </c:multiLvlStrRef>
          </c:cat>
          <c:val>
            <c:numRef>
              <c:f>[1]Hoja3!$E$11:$G$11</c:f>
              <c:numCache>
                <c:formatCode>_-* #,##0_-;\-* #,##0_-;_-* "-"??_-;_-@_-</c:formatCode>
                <c:ptCount val="3"/>
                <c:pt idx="0">
                  <c:v>632.92546207999999</c:v>
                </c:pt>
                <c:pt idx="1">
                  <c:v>633.53597482000009</c:v>
                </c:pt>
                <c:pt idx="2">
                  <c:v>637.8359910800001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B-4577-A5A0-AA43227BB6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8674208"/>
        <c:axId val="638680448"/>
      </c:barChart>
      <c:catAx>
        <c:axId val="6386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38680448"/>
        <c:crosses val="autoZero"/>
        <c:auto val="1"/>
        <c:lblAlgn val="ctr"/>
        <c:lblOffset val="100"/>
        <c:noMultiLvlLbl val="0"/>
      </c:catAx>
      <c:valAx>
        <c:axId val="6386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386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050"/>
              <a:t>Total de Aportaciones</a:t>
            </a:r>
          </a:p>
          <a:p>
            <a:pPr>
              <a:defRPr/>
            </a:pPr>
            <a:r>
              <a:rPr lang="es-PA" sz="1050"/>
              <a:t>En Millones de USD.</a:t>
            </a:r>
          </a:p>
          <a:p>
            <a:pPr>
              <a:defRPr/>
            </a:pPr>
            <a:r>
              <a:rPr lang="es-PA" sz="1050"/>
              <a:t>Enero a Marzo 2022-24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[1]Hoja3!$A$9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[1]Hoja3!$H$7:$J$8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 Aportación</c:v>
                  </c:pt>
                </c:lvl>
              </c:multiLvlStrCache>
            </c:multiLvlStrRef>
          </c:cat>
          <c:val>
            <c:numRef>
              <c:f>[1]Hoja3!$H$9:$J$9</c:f>
              <c:numCache>
                <c:formatCode>_-* #,##0_-;\-* #,##0_-;_-* "-"??_-;_-@_-</c:formatCode>
                <c:ptCount val="3"/>
                <c:pt idx="0">
                  <c:v>352.35499199999998</c:v>
                </c:pt>
                <c:pt idx="1">
                  <c:v>350.48478999999998</c:v>
                </c:pt>
                <c:pt idx="2">
                  <c:v>351.29734823000001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D-4E5B-944A-CB03461CD325}"/>
            </c:ext>
          </c:extLst>
        </c:ser>
        <c:ser>
          <c:idx val="1"/>
          <c:order val="1"/>
          <c:tx>
            <c:strRef>
              <c:f>[1]Hoja3!$A$10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[1]Hoja3!$H$7:$J$8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 Aportación</c:v>
                  </c:pt>
                </c:lvl>
              </c:multiLvlStrCache>
            </c:multiLvlStrRef>
          </c:cat>
          <c:val>
            <c:numRef>
              <c:f>[1]Hoja3!$H$10:$J$10</c:f>
              <c:numCache>
                <c:formatCode>_-* #,##0_-;\-* #,##0_-;_-* "-"??_-;_-@_-</c:formatCode>
                <c:ptCount val="3"/>
                <c:pt idx="0">
                  <c:v>358.86564700000002</c:v>
                </c:pt>
                <c:pt idx="1">
                  <c:v>359.22388460000002</c:v>
                </c:pt>
                <c:pt idx="2">
                  <c:v>359.74410739000001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9D-4E5B-944A-CB03461CD325}"/>
            </c:ext>
          </c:extLst>
        </c:ser>
        <c:ser>
          <c:idx val="2"/>
          <c:order val="2"/>
          <c:tx>
            <c:strRef>
              <c:f>[1]Hoja3!$A$11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[1]Hoja3!$H$7:$J$8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 Aportación</c:v>
                  </c:pt>
                </c:lvl>
              </c:multiLvlStrCache>
            </c:multiLvlStrRef>
          </c:cat>
          <c:val>
            <c:numRef>
              <c:f>[1]Hoja3!$H$11:$J$11</c:f>
              <c:numCache>
                <c:formatCode>_-* #,##0_-;\-* #,##0_-;_-* "-"??_-;_-@_-</c:formatCode>
                <c:ptCount val="3"/>
                <c:pt idx="0">
                  <c:v>367.71779554</c:v>
                </c:pt>
                <c:pt idx="1">
                  <c:v>368.69272588999996</c:v>
                </c:pt>
                <c:pt idx="2">
                  <c:v>370.66240642000002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9D-4E5B-944A-CB03461CD3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9347376"/>
        <c:axId val="439351696"/>
      </c:barChart>
      <c:catAx>
        <c:axId val="43934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39351696"/>
        <c:crosses val="autoZero"/>
        <c:auto val="1"/>
        <c:lblAlgn val="ctr"/>
        <c:lblOffset val="100"/>
        <c:noMultiLvlLbl val="0"/>
      </c:catAx>
      <c:valAx>
        <c:axId val="43935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3934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050"/>
              <a:t>Total de Asociados</a:t>
            </a:r>
          </a:p>
          <a:p>
            <a:pPr>
              <a:defRPr/>
            </a:pPr>
            <a:r>
              <a:rPr lang="es-PA" sz="1050"/>
              <a:t>Enero a Marzo 2022-24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[1]Hoja3!$A$24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33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[1]Hoja3!$B$24:$D$24</c:f>
              <c:numCache>
                <c:formatCode>_-* #,##0_-;\-* #,##0_-;_-* "-"??_-;_-@_-</c:formatCode>
                <c:ptCount val="3"/>
                <c:pt idx="0">
                  <c:v>224954</c:v>
                </c:pt>
                <c:pt idx="1">
                  <c:v>228483</c:v>
                </c:pt>
                <c:pt idx="2">
                  <c:v>228375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F-449C-AC05-FCAF0271F10E}"/>
            </c:ext>
          </c:extLst>
        </c:ser>
        <c:ser>
          <c:idx val="1"/>
          <c:order val="1"/>
          <c:tx>
            <c:strRef>
              <c:f>[1]Hoja3!$A$25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[1]Hoja3!$B$25:$D$25</c:f>
              <c:numCache>
                <c:formatCode>_-* #,##0_-;\-* #,##0_-;_-* "-"??_-;_-@_-</c:formatCode>
                <c:ptCount val="3"/>
                <c:pt idx="0">
                  <c:v>236116</c:v>
                </c:pt>
                <c:pt idx="1">
                  <c:v>235932</c:v>
                </c:pt>
                <c:pt idx="2">
                  <c:v>236859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F-449C-AC05-FCAF0271F10E}"/>
            </c:ext>
          </c:extLst>
        </c:ser>
        <c:ser>
          <c:idx val="2"/>
          <c:order val="2"/>
          <c:tx>
            <c:strRef>
              <c:f>[1]Hoja3!$A$26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[1]Hoja3!$B$26:$D$26</c:f>
              <c:numCache>
                <c:formatCode>_-* #,##0_-;\-* #,##0_-;_-* "-"??_-;_-@_-</c:formatCode>
                <c:ptCount val="3"/>
                <c:pt idx="0">
                  <c:v>237486</c:v>
                </c:pt>
                <c:pt idx="1">
                  <c:v>237375</c:v>
                </c:pt>
                <c:pt idx="2">
                  <c:v>237617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5F-449C-AC05-FCAF0271F1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0673840"/>
        <c:axId val="640685360"/>
      </c:barChart>
      <c:catAx>
        <c:axId val="6406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40685360"/>
        <c:crosses val="autoZero"/>
        <c:auto val="1"/>
        <c:lblAlgn val="ctr"/>
        <c:lblOffset val="100"/>
        <c:noMultiLvlLbl val="0"/>
      </c:catAx>
      <c:valAx>
        <c:axId val="64068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406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Total de Activos</a:t>
            </a:r>
          </a:p>
          <a:p>
            <a:pPr>
              <a:defRPr/>
            </a:pPr>
            <a:r>
              <a:rPr lang="en-US" sz="1050"/>
              <a:t>En Millones de USD</a:t>
            </a:r>
          </a:p>
          <a:p>
            <a:pPr>
              <a:defRPr/>
            </a:pPr>
            <a:r>
              <a:rPr lang="en-US" sz="1050"/>
              <a:t>Enero a Marzo de 2022-24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[1]Hoja3!$A$9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[1]Hoja3!$B$9:$D$9</c:f>
              <c:numCache>
                <c:formatCode>_(* #,##0.00_);_(* \(#,##0.00\);_(* "-"??_);_(@_)</c:formatCode>
                <c:ptCount val="3"/>
                <c:pt idx="0">
                  <c:v>2522.9497249999999</c:v>
                </c:pt>
                <c:pt idx="1">
                  <c:v>2529.6758060000002</c:v>
                </c:pt>
                <c:pt idx="2">
                  <c:v>2539.7425853300001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B-4CE3-B866-86458B5AE4ED}"/>
            </c:ext>
          </c:extLst>
        </c:ser>
        <c:ser>
          <c:idx val="1"/>
          <c:order val="1"/>
          <c:tx>
            <c:strRef>
              <c:f>[1]Hoja3!$A$10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[1]Hoja3!$B$10:$D$10</c:f>
              <c:numCache>
                <c:formatCode>_(* #,##0.00_);_(* \(#,##0.00\);_(* "-"??_);_(@_)</c:formatCode>
                <c:ptCount val="3"/>
                <c:pt idx="0">
                  <c:v>2614.0030495599999</c:v>
                </c:pt>
                <c:pt idx="1">
                  <c:v>2620.1540748100001</c:v>
                </c:pt>
                <c:pt idx="2">
                  <c:v>2620.1368318499999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B-4CE3-B866-86458B5AE4ED}"/>
            </c:ext>
          </c:extLst>
        </c:ser>
        <c:ser>
          <c:idx val="2"/>
          <c:order val="2"/>
          <c:tx>
            <c:strRef>
              <c:f>[1]Hoja3!$A$11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[1]Hoja3!$B$11:$D$11</c:f>
              <c:numCache>
                <c:formatCode>_(* #,##0.00_);_(* \(#,##0.00\);_(* "-"??_);_(@_)</c:formatCode>
                <c:ptCount val="3"/>
                <c:pt idx="0">
                  <c:v>2671.6820046399998</c:v>
                </c:pt>
                <c:pt idx="1">
                  <c:v>2677.694477</c:v>
                </c:pt>
                <c:pt idx="2">
                  <c:v>2687.9261633800002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B-4CE3-B866-86458B5AE4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2323168"/>
        <c:axId val="642314528"/>
      </c:barChart>
      <c:catAx>
        <c:axId val="64232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42314528"/>
        <c:crosses val="autoZero"/>
        <c:auto val="1"/>
        <c:lblAlgn val="ctr"/>
        <c:lblOffset val="100"/>
        <c:noMultiLvlLbl val="0"/>
      </c:catAx>
      <c:valAx>
        <c:axId val="6423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4232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Total de Patrimonio</a:t>
            </a:r>
          </a:p>
          <a:p>
            <a:pPr>
              <a:defRPr/>
            </a:pPr>
            <a:r>
              <a:rPr lang="en-US" sz="1050"/>
              <a:t>En Millones</a:t>
            </a:r>
            <a:r>
              <a:rPr lang="en-US" sz="1050" baseline="0"/>
              <a:t> de USD.</a:t>
            </a:r>
          </a:p>
          <a:p>
            <a:pPr>
              <a:defRPr/>
            </a:pPr>
            <a:r>
              <a:rPr lang="en-US" sz="1050" baseline="0"/>
              <a:t>Enero a Marzo de 2022-24</a:t>
            </a:r>
            <a:endParaRPr lang="en-US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[1]Hoja3!$A$9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[1]Hoja3!$E$7:$G$8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 Patrimonio</c:v>
                  </c:pt>
                </c:lvl>
              </c:multiLvlStrCache>
            </c:multiLvlStrRef>
          </c:cat>
          <c:val>
            <c:numRef>
              <c:f>[1]Hoja3!$E$9:$G$9</c:f>
              <c:numCache>
                <c:formatCode>_-* #,##0_-;\-* #,##0_-;_-* "-"??_-;_-@_-</c:formatCode>
                <c:ptCount val="3"/>
                <c:pt idx="0">
                  <c:v>613.14079200000003</c:v>
                </c:pt>
                <c:pt idx="1">
                  <c:v>614.113698</c:v>
                </c:pt>
                <c:pt idx="2">
                  <c:v>616.37733634000006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4-4BDF-9EFD-B5C107025F50}"/>
            </c:ext>
          </c:extLst>
        </c:ser>
        <c:ser>
          <c:idx val="1"/>
          <c:order val="1"/>
          <c:tx>
            <c:strRef>
              <c:f>[1]Hoja3!$A$10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[1]Hoja3!$E$7:$G$8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 Patrimonio</c:v>
                  </c:pt>
                </c:lvl>
              </c:multiLvlStrCache>
            </c:multiLvlStrRef>
          </c:cat>
          <c:val>
            <c:numRef>
              <c:f>[1]Hoja3!$E$10:$G$10</c:f>
              <c:numCache>
                <c:formatCode>_-* #,##0_-;\-* #,##0_-;_-* "-"??_-;_-@_-</c:formatCode>
                <c:ptCount val="3"/>
                <c:pt idx="0">
                  <c:v>618.51564789999998</c:v>
                </c:pt>
                <c:pt idx="1">
                  <c:v>617.53819017000001</c:v>
                </c:pt>
                <c:pt idx="2">
                  <c:v>617.01736275999997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4-4BDF-9EFD-B5C107025F50}"/>
            </c:ext>
          </c:extLst>
        </c:ser>
        <c:ser>
          <c:idx val="2"/>
          <c:order val="2"/>
          <c:tx>
            <c:strRef>
              <c:f>[1]Hoja3!$A$11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[1]Hoja3!$E$7:$G$8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 Patrimonio</c:v>
                  </c:pt>
                </c:lvl>
              </c:multiLvlStrCache>
            </c:multiLvlStrRef>
          </c:cat>
          <c:val>
            <c:numRef>
              <c:f>[1]Hoja3!$E$11:$G$11</c:f>
              <c:numCache>
                <c:formatCode>_-* #,##0_-;\-* #,##0_-;_-* "-"??_-;_-@_-</c:formatCode>
                <c:ptCount val="3"/>
                <c:pt idx="0">
                  <c:v>632.92546207999999</c:v>
                </c:pt>
                <c:pt idx="1">
                  <c:v>633.53597482000009</c:v>
                </c:pt>
                <c:pt idx="2">
                  <c:v>637.8359910800001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4-4BDF-9EFD-B5C107025F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8674208"/>
        <c:axId val="638680448"/>
      </c:barChart>
      <c:catAx>
        <c:axId val="6386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38680448"/>
        <c:crosses val="autoZero"/>
        <c:auto val="1"/>
        <c:lblAlgn val="ctr"/>
        <c:lblOffset val="100"/>
        <c:noMultiLvlLbl val="0"/>
      </c:catAx>
      <c:valAx>
        <c:axId val="6386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386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050"/>
              <a:t>Total de Asociados</a:t>
            </a:r>
          </a:p>
          <a:p>
            <a:pPr>
              <a:defRPr/>
            </a:pPr>
            <a:r>
              <a:rPr lang="es-PA" sz="1050"/>
              <a:t>Enero a Marzo 2022-24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[1]Hoja3!$A$24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[1]Hoja3!$B$24:$D$24</c:f>
              <c:numCache>
                <c:formatCode>_-* #,##0_-;\-* #,##0_-;_-* "-"??_-;_-@_-</c:formatCode>
                <c:ptCount val="3"/>
                <c:pt idx="0">
                  <c:v>224954</c:v>
                </c:pt>
                <c:pt idx="1">
                  <c:v>228483</c:v>
                </c:pt>
                <c:pt idx="2">
                  <c:v>228375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8-4365-9C92-EE785CD8A385}"/>
            </c:ext>
          </c:extLst>
        </c:ser>
        <c:ser>
          <c:idx val="1"/>
          <c:order val="1"/>
          <c:tx>
            <c:strRef>
              <c:f>[1]Hoja3!$A$25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[1]Hoja3!$B$25:$D$25</c:f>
              <c:numCache>
                <c:formatCode>_-* #,##0_-;\-* #,##0_-;_-* "-"??_-;_-@_-</c:formatCode>
                <c:ptCount val="3"/>
                <c:pt idx="0">
                  <c:v>236116</c:v>
                </c:pt>
                <c:pt idx="1">
                  <c:v>235932</c:v>
                </c:pt>
                <c:pt idx="2">
                  <c:v>236859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8-4365-9C92-EE785CD8A385}"/>
            </c:ext>
          </c:extLst>
        </c:ser>
        <c:ser>
          <c:idx val="2"/>
          <c:order val="2"/>
          <c:tx>
            <c:strRef>
              <c:f>[1]Hoja3!$A$26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[1]Hoja3!$B$23:$D$23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[1]Hoja3!$B$26:$D$26</c:f>
              <c:numCache>
                <c:formatCode>_-* #,##0_-;\-* #,##0_-;_-* "-"??_-;_-@_-</c:formatCode>
                <c:ptCount val="3"/>
                <c:pt idx="0">
                  <c:v>237486</c:v>
                </c:pt>
                <c:pt idx="1">
                  <c:v>237375</c:v>
                </c:pt>
                <c:pt idx="2">
                  <c:v>237617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78-4365-9C92-EE785CD8A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0673840"/>
        <c:axId val="640685360"/>
      </c:barChart>
      <c:catAx>
        <c:axId val="64067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40685360"/>
        <c:crosses val="autoZero"/>
        <c:auto val="1"/>
        <c:lblAlgn val="ctr"/>
        <c:lblOffset val="100"/>
        <c:noMultiLvlLbl val="0"/>
      </c:catAx>
      <c:valAx>
        <c:axId val="64068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406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9</xdr:col>
      <xdr:colOff>733424</xdr:colOff>
      <xdr:row>33</xdr:row>
      <xdr:rowOff>180975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5FB4964-DC78-4A13-840D-6056BD2B0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47625</xdr:rowOff>
    </xdr:from>
    <xdr:to>
      <xdr:col>10</xdr:col>
      <xdr:colOff>0</xdr:colOff>
      <xdr:row>51</xdr:row>
      <xdr:rowOff>9525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A2C2669-ACCD-4F57-805B-3E5E2D0D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9</xdr:col>
      <xdr:colOff>742950</xdr:colOff>
      <xdr:row>67</xdr:row>
      <xdr:rowOff>180975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58E01AC-668E-4A98-A85F-78614D5B2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123825</xdr:rowOff>
    </xdr:from>
    <xdr:to>
      <xdr:col>9</xdr:col>
      <xdr:colOff>752474</xdr:colOff>
      <xdr:row>17</xdr:row>
      <xdr:rowOff>57150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6EE6460-2F9B-4BB4-A8B6-93F767423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9</xdr:col>
      <xdr:colOff>733424</xdr:colOff>
      <xdr:row>33</xdr:row>
      <xdr:rowOff>180975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E9760499-3BBD-4F1E-9E66-0E1E8B046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34</xdr:row>
      <xdr:rowOff>47625</xdr:rowOff>
    </xdr:from>
    <xdr:to>
      <xdr:col>10</xdr:col>
      <xdr:colOff>0</xdr:colOff>
      <xdr:row>51</xdr:row>
      <xdr:rowOff>9525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D036462-0109-4DF6-8DA1-223217197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</xdr:row>
      <xdr:rowOff>123825</xdr:rowOff>
    </xdr:from>
    <xdr:to>
      <xdr:col>9</xdr:col>
      <xdr:colOff>752474</xdr:colOff>
      <xdr:row>17</xdr:row>
      <xdr:rowOff>57150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43A99A3B-44D0-467B-9CA4-001F715B9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barsallo\Desktop\RQ\Transparencia%202024\04-24%20EVALUACI&#211;N%20ABRIL%20%202024%20INFORME%20(LIRIOLA)%20%20Informacion%20MARZO%202024(2).xlsx" TargetMode="External"/><Relationship Id="rId1" Type="http://schemas.openxmlformats.org/officeDocument/2006/relationships/externalLinkPath" Target="/Users/lbarsallo/Desktop/RQ/Transparencia%202024/04-24%20EVALUACI&#211;N%20ABRIL%20%202024%20INFORME%20(LIRIOLA)%20%20Informacion%20MARZO%202024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 varios (2)"/>
      <sheetName val="Nuevos Asociados"/>
      <sheetName val="Hoja2"/>
      <sheetName val="ahorro navidad grafico"/>
      <sheetName val="GRAFICOS"/>
      <sheetName val="Hoja3"/>
      <sheetName val="graficos varios"/>
      <sheetName val="ACUMULADO"/>
      <sheetName val="LIQUIDADAS DE OFICIO"/>
      <sheetName val="20 GRANDES"/>
      <sheetName val="Transparencia"/>
      <sheetName val="estatus"/>
      <sheetName val="POR PROVINCIA"/>
      <sheetName val="Hoja1"/>
      <sheetName val="ASOC"/>
      <sheetName val="DATOS FINANCIEROS"/>
      <sheetName val="DATOS GRALS "/>
      <sheetName val="FEDERACIONES Y ORG AUX"/>
      <sheetName val="DATOS GRAL DE FED Y OTROS"/>
    </sheetNames>
    <sheetDataSet>
      <sheetData sheetId="0"/>
      <sheetData sheetId="1"/>
      <sheetData sheetId="2"/>
      <sheetData sheetId="3"/>
      <sheetData sheetId="4"/>
      <sheetData sheetId="5">
        <row r="7">
          <cell r="E7" t="str">
            <v xml:space="preserve"> Patrimonio</v>
          </cell>
          <cell r="H7" t="str">
            <v xml:space="preserve"> Aportación</v>
          </cell>
        </row>
        <row r="8">
          <cell r="B8" t="str">
            <v>Enero</v>
          </cell>
          <cell r="C8" t="str">
            <v>Febrero</v>
          </cell>
          <cell r="D8" t="str">
            <v>Marzo</v>
          </cell>
          <cell r="E8" t="str">
            <v>Enero</v>
          </cell>
          <cell r="F8" t="str">
            <v>Febrero</v>
          </cell>
          <cell r="G8" t="str">
            <v>Marzo</v>
          </cell>
          <cell r="H8" t="str">
            <v>Enero</v>
          </cell>
          <cell r="I8" t="str">
            <v>Febrero</v>
          </cell>
          <cell r="J8" t="str">
            <v>Marzo</v>
          </cell>
        </row>
        <row r="9">
          <cell r="A9">
            <v>2022</v>
          </cell>
          <cell r="B9">
            <v>2522.9497249999999</v>
          </cell>
          <cell r="C9">
            <v>2529.6758060000002</v>
          </cell>
          <cell r="D9">
            <v>2539.7425853300001</v>
          </cell>
          <cell r="E9">
            <v>613.14079200000003</v>
          </cell>
          <cell r="F9">
            <v>614.113698</v>
          </cell>
          <cell r="G9">
            <v>616.37733634000006</v>
          </cell>
          <cell r="H9">
            <v>352.35499199999998</v>
          </cell>
          <cell r="I9">
            <v>350.48478999999998</v>
          </cell>
          <cell r="J9">
            <v>351.29734823000001</v>
          </cell>
        </row>
        <row r="10">
          <cell r="A10">
            <v>2023</v>
          </cell>
          <cell r="B10">
            <v>2614.0030495599999</v>
          </cell>
          <cell r="C10">
            <v>2620.1540748100001</v>
          </cell>
          <cell r="D10">
            <v>2620.1368318499999</v>
          </cell>
          <cell r="E10">
            <v>618.51564789999998</v>
          </cell>
          <cell r="F10">
            <v>617.53819017000001</v>
          </cell>
          <cell r="G10">
            <v>617.01736275999997</v>
          </cell>
          <cell r="H10">
            <v>358.86564700000002</v>
          </cell>
          <cell r="I10">
            <v>359.22388460000002</v>
          </cell>
          <cell r="J10">
            <v>359.74410739000001</v>
          </cell>
        </row>
        <row r="11">
          <cell r="A11">
            <v>2024</v>
          </cell>
          <cell r="B11">
            <v>2671.6820046399998</v>
          </cell>
          <cell r="C11">
            <v>2677.694477</v>
          </cell>
          <cell r="D11">
            <v>2687.9261633800002</v>
          </cell>
          <cell r="E11">
            <v>632.92546207999999</v>
          </cell>
          <cell r="F11">
            <v>633.53597482000009</v>
          </cell>
          <cell r="G11">
            <v>637.8359910800001</v>
          </cell>
          <cell r="H11">
            <v>367.71779554</v>
          </cell>
          <cell r="I11">
            <v>368.69272588999996</v>
          </cell>
          <cell r="J11">
            <v>370.66240642000002</v>
          </cell>
        </row>
        <row r="23">
          <cell r="B23" t="str">
            <v>Enero</v>
          </cell>
          <cell r="C23" t="str">
            <v>Febrero</v>
          </cell>
          <cell r="D23" t="str">
            <v>Marzo</v>
          </cell>
        </row>
        <row r="24">
          <cell r="A24">
            <v>2022</v>
          </cell>
          <cell r="B24">
            <v>224954</v>
          </cell>
          <cell r="C24">
            <v>228483</v>
          </cell>
          <cell r="D24">
            <v>228375</v>
          </cell>
        </row>
        <row r="25">
          <cell r="A25">
            <v>2023</v>
          </cell>
          <cell r="B25">
            <v>236116</v>
          </cell>
          <cell r="C25">
            <v>235932</v>
          </cell>
          <cell r="D25">
            <v>236859</v>
          </cell>
        </row>
        <row r="26">
          <cell r="A26">
            <v>2024</v>
          </cell>
          <cell r="B26">
            <v>237486</v>
          </cell>
          <cell r="C26">
            <v>237375</v>
          </cell>
          <cell r="D26">
            <v>237617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2A51-9975-40C4-A457-2A42E947AF17}">
  <dimension ref="A1:G64"/>
  <sheetViews>
    <sheetView showGridLines="0" workbookViewId="0">
      <selection activeCell="H55" sqref="H55"/>
    </sheetView>
  </sheetViews>
  <sheetFormatPr baseColWidth="10" defaultRowHeight="15" x14ac:dyDescent="0.25"/>
  <cols>
    <col min="1" max="1" width="39.28515625" bestFit="1" customWidth="1"/>
    <col min="2" max="2" width="15" customWidth="1"/>
    <col min="3" max="3" width="13.140625" customWidth="1"/>
    <col min="4" max="4" width="12.5703125" customWidth="1"/>
    <col min="5" max="5" width="12" customWidth="1"/>
    <col min="6" max="7" width="11" customWidth="1"/>
    <col min="8" max="8" width="16.85546875" bestFit="1" customWidth="1"/>
  </cols>
  <sheetData>
    <row r="1" spans="1:7" x14ac:dyDescent="0.25">
      <c r="A1" s="60" t="s">
        <v>55</v>
      </c>
      <c r="B1" s="60"/>
      <c r="C1" s="60"/>
      <c r="D1" s="60"/>
      <c r="E1" s="60"/>
      <c r="F1" s="60"/>
      <c r="G1" s="60"/>
    </row>
    <row r="2" spans="1:7" x14ac:dyDescent="0.25">
      <c r="A2" s="60" t="s">
        <v>0</v>
      </c>
      <c r="B2" s="60"/>
      <c r="C2" s="60"/>
      <c r="D2" s="60"/>
      <c r="E2" s="60"/>
      <c r="F2" s="60"/>
      <c r="G2" s="60"/>
    </row>
    <row r="3" spans="1:7" x14ac:dyDescent="0.25">
      <c r="A3" s="60" t="s">
        <v>53</v>
      </c>
      <c r="B3" s="60"/>
      <c r="C3" s="60"/>
      <c r="D3" s="60"/>
      <c r="E3" s="60"/>
      <c r="F3" s="60"/>
      <c r="G3" s="60"/>
    </row>
    <row r="4" spans="1:7" x14ac:dyDescent="0.25">
      <c r="A4" s="60" t="s">
        <v>38</v>
      </c>
      <c r="B4" s="60"/>
      <c r="C4" s="60"/>
      <c r="D4" s="60"/>
      <c r="E4" s="60"/>
      <c r="F4" s="60"/>
      <c r="G4" s="60"/>
    </row>
    <row r="5" spans="1:7" x14ac:dyDescent="0.25">
      <c r="A5" s="60" t="s">
        <v>56</v>
      </c>
      <c r="B5" s="60"/>
      <c r="C5" s="60"/>
      <c r="D5" s="60"/>
      <c r="E5" s="60"/>
      <c r="F5" s="60"/>
      <c r="G5" s="60"/>
    </row>
    <row r="6" spans="1:7" x14ac:dyDescent="0.25">
      <c r="C6" s="2"/>
      <c r="D6" s="2"/>
      <c r="E6" s="2"/>
      <c r="F6" s="2"/>
    </row>
    <row r="7" spans="1:7" x14ac:dyDescent="0.25">
      <c r="C7" s="2"/>
      <c r="D7" s="2"/>
      <c r="E7" s="2"/>
      <c r="F7" s="2"/>
    </row>
    <row r="8" spans="1:7" x14ac:dyDescent="0.25">
      <c r="A8" s="63" t="s">
        <v>40</v>
      </c>
      <c r="B8" s="62" t="s">
        <v>41</v>
      </c>
      <c r="C8" s="61" t="s">
        <v>39</v>
      </c>
      <c r="D8" s="61"/>
      <c r="E8" s="61"/>
      <c r="F8" s="61"/>
      <c r="G8" s="61"/>
    </row>
    <row r="9" spans="1:7" ht="15.75" x14ac:dyDescent="0.25">
      <c r="A9" s="64"/>
      <c r="B9" s="62"/>
      <c r="C9" s="68" t="s">
        <v>42</v>
      </c>
      <c r="D9" s="66" t="s">
        <v>31</v>
      </c>
      <c r="E9" s="66"/>
      <c r="F9" s="67" t="s">
        <v>32</v>
      </c>
      <c r="G9" s="67"/>
    </row>
    <row r="10" spans="1:7" ht="15.75" x14ac:dyDescent="0.25">
      <c r="A10" s="65"/>
      <c r="B10" s="62"/>
      <c r="C10" s="69"/>
      <c r="D10" s="9" t="s">
        <v>43</v>
      </c>
      <c r="E10" s="8" t="s">
        <v>44</v>
      </c>
      <c r="F10" s="10" t="s">
        <v>43</v>
      </c>
      <c r="G10" s="11" t="s">
        <v>44</v>
      </c>
    </row>
    <row r="11" spans="1:7" s="4" customFormat="1" ht="22.5" customHeight="1" x14ac:dyDescent="0.25">
      <c r="A11" s="12" t="s">
        <v>37</v>
      </c>
      <c r="B11" s="13">
        <f>SUM(B12:B29)</f>
        <v>628</v>
      </c>
      <c r="C11" s="14">
        <f>SUM(C12:C29)</f>
        <v>237376</v>
      </c>
      <c r="D11" s="14">
        <f t="shared" ref="D11:F11" si="0">SUM(D12:D29)</f>
        <v>116088</v>
      </c>
      <c r="E11" s="15">
        <f>D11/C11</f>
        <v>0.48904691291453223</v>
      </c>
      <c r="F11" s="14">
        <f t="shared" si="0"/>
        <v>121529</v>
      </c>
      <c r="G11" s="57">
        <f>F11/C11</f>
        <v>0.51196835400377461</v>
      </c>
    </row>
    <row r="12" spans="1:7" s="3" customFormat="1" ht="22.5" customHeight="1" x14ac:dyDescent="0.25">
      <c r="A12" s="33" t="s">
        <v>2</v>
      </c>
      <c r="B12" s="7">
        <v>23</v>
      </c>
      <c r="C12" s="34">
        <v>5605</v>
      </c>
      <c r="D12" s="5">
        <v>3832</v>
      </c>
      <c r="E12" s="38">
        <f>D12/$C$11</f>
        <v>1.614316527365867E-2</v>
      </c>
      <c r="F12" s="5">
        <v>1795</v>
      </c>
      <c r="G12" s="56">
        <f>F12/$C$11</f>
        <v>7.5618428147748717E-3</v>
      </c>
    </row>
    <row r="13" spans="1:7" ht="22.5" customHeight="1" x14ac:dyDescent="0.25">
      <c r="A13" s="33" t="s">
        <v>3</v>
      </c>
      <c r="B13" s="7">
        <v>6</v>
      </c>
      <c r="C13" s="34">
        <v>183</v>
      </c>
      <c r="D13" s="5">
        <v>139</v>
      </c>
      <c r="E13" s="38">
        <f t="shared" ref="E13:E29" si="1">D13/$C$11</f>
        <v>5.8556888649231604E-4</v>
      </c>
      <c r="F13" s="5">
        <v>44</v>
      </c>
      <c r="G13" s="44">
        <f t="shared" ref="G13:G29" si="2">F13/$C$11</f>
        <v>1.8535993529253167E-4</v>
      </c>
    </row>
    <row r="14" spans="1:7" ht="22.5" customHeight="1" x14ac:dyDescent="0.25">
      <c r="A14" s="33" t="s">
        <v>4</v>
      </c>
      <c r="B14" s="7">
        <v>91</v>
      </c>
      <c r="C14" s="34">
        <v>42055</v>
      </c>
      <c r="D14" s="5">
        <v>19753</v>
      </c>
      <c r="E14" s="38">
        <f t="shared" si="1"/>
        <v>8.3213972768940409E-2</v>
      </c>
      <c r="F14" s="5">
        <v>22282</v>
      </c>
      <c r="G14" s="56">
        <f t="shared" si="2"/>
        <v>9.3867956322458881E-2</v>
      </c>
    </row>
    <row r="15" spans="1:7" ht="22.5" customHeight="1" x14ac:dyDescent="0.25">
      <c r="A15" s="33" t="s">
        <v>5</v>
      </c>
      <c r="B15" s="7">
        <v>24</v>
      </c>
      <c r="C15" s="34">
        <v>764</v>
      </c>
      <c r="D15" s="5">
        <v>461</v>
      </c>
      <c r="E15" s="38">
        <f t="shared" si="1"/>
        <v>1.9420665947694796E-3</v>
      </c>
      <c r="F15" s="5">
        <v>303</v>
      </c>
      <c r="G15" s="44">
        <f t="shared" si="2"/>
        <v>1.2764559180372067E-3</v>
      </c>
    </row>
    <row r="16" spans="1:7" ht="22.5" customHeight="1" x14ac:dyDescent="0.25">
      <c r="A16" s="33" t="s">
        <v>6</v>
      </c>
      <c r="B16" s="7">
        <v>65</v>
      </c>
      <c r="C16" s="34">
        <v>9801</v>
      </c>
      <c r="D16" s="5">
        <v>4644</v>
      </c>
      <c r="E16" s="38">
        <f t="shared" si="1"/>
        <v>1.9563898624966297E-2</v>
      </c>
      <c r="F16" s="5">
        <v>5113</v>
      </c>
      <c r="G16" s="56">
        <f t="shared" si="2"/>
        <v>2.1539667026152603E-2</v>
      </c>
    </row>
    <row r="17" spans="1:7" ht="22.5" customHeight="1" x14ac:dyDescent="0.25">
      <c r="A17" s="33" t="s">
        <v>7</v>
      </c>
      <c r="B17" s="7">
        <v>20</v>
      </c>
      <c r="C17" s="34">
        <v>5897</v>
      </c>
      <c r="D17" s="5">
        <v>3365</v>
      </c>
      <c r="E17" s="38">
        <f t="shared" si="1"/>
        <v>1.4175822324076571E-2</v>
      </c>
      <c r="F17" s="5">
        <v>2733</v>
      </c>
      <c r="G17" s="44">
        <f t="shared" si="2"/>
        <v>1.151337961714748E-2</v>
      </c>
    </row>
    <row r="18" spans="1:7" ht="22.5" customHeight="1" x14ac:dyDescent="0.25">
      <c r="A18" s="33" t="s">
        <v>8</v>
      </c>
      <c r="B18" s="7">
        <v>2</v>
      </c>
      <c r="C18" s="34">
        <v>192</v>
      </c>
      <c r="D18" s="5">
        <v>98</v>
      </c>
      <c r="E18" s="38">
        <f t="shared" si="1"/>
        <v>4.1284712860609326E-4</v>
      </c>
      <c r="F18" s="5">
        <v>94</v>
      </c>
      <c r="G18" s="56">
        <f t="shared" si="2"/>
        <v>3.9599622539768134E-4</v>
      </c>
    </row>
    <row r="19" spans="1:7" ht="22.5" customHeight="1" x14ac:dyDescent="0.25">
      <c r="A19" s="33" t="s">
        <v>33</v>
      </c>
      <c r="B19" s="7">
        <v>13</v>
      </c>
      <c r="C19" s="34">
        <v>336</v>
      </c>
      <c r="D19" s="5">
        <v>166</v>
      </c>
      <c r="E19" s="38">
        <f t="shared" si="1"/>
        <v>6.993124831490968E-4</v>
      </c>
      <c r="F19" s="5">
        <v>170</v>
      </c>
      <c r="G19" s="44">
        <f t="shared" si="2"/>
        <v>7.1616338635750872E-4</v>
      </c>
    </row>
    <row r="20" spans="1:7" ht="22.5" customHeight="1" x14ac:dyDescent="0.25">
      <c r="A20" s="33" t="s">
        <v>9</v>
      </c>
      <c r="B20" s="7">
        <v>7</v>
      </c>
      <c r="C20" s="34">
        <v>248</v>
      </c>
      <c r="D20" s="5">
        <v>168</v>
      </c>
      <c r="E20" s="38">
        <f t="shared" si="1"/>
        <v>7.0773793475330281E-4</v>
      </c>
      <c r="F20" s="5">
        <v>80</v>
      </c>
      <c r="G20" s="56">
        <f t="shared" si="2"/>
        <v>3.3701806416823942E-4</v>
      </c>
    </row>
    <row r="21" spans="1:7" ht="22.5" customHeight="1" x14ac:dyDescent="0.25">
      <c r="A21" s="33" t="s">
        <v>10</v>
      </c>
      <c r="B21" s="7">
        <v>1</v>
      </c>
      <c r="C21" s="34">
        <v>32</v>
      </c>
      <c r="D21" s="5">
        <v>32</v>
      </c>
      <c r="E21" s="38">
        <f t="shared" si="1"/>
        <v>1.3480722566729578E-4</v>
      </c>
      <c r="F21" s="5">
        <v>0</v>
      </c>
      <c r="G21" s="44">
        <f t="shared" si="2"/>
        <v>0</v>
      </c>
    </row>
    <row r="22" spans="1:7" ht="22.5" customHeight="1" x14ac:dyDescent="0.25">
      <c r="A22" s="33" t="s">
        <v>11</v>
      </c>
      <c r="B22" s="7">
        <v>48</v>
      </c>
      <c r="C22" s="34">
        <v>12473</v>
      </c>
      <c r="D22" s="5">
        <v>5919</v>
      </c>
      <c r="E22" s="38">
        <f t="shared" si="1"/>
        <v>2.4935124022647612E-2</v>
      </c>
      <c r="F22" s="5">
        <v>6554</v>
      </c>
      <c r="G22" s="56">
        <f t="shared" si="2"/>
        <v>2.7610204906983016E-2</v>
      </c>
    </row>
    <row r="23" spans="1:7" ht="22.5" customHeight="1" x14ac:dyDescent="0.25">
      <c r="A23" s="33" t="s">
        <v>12</v>
      </c>
      <c r="B23" s="7">
        <v>52</v>
      </c>
      <c r="C23" s="34">
        <v>25893</v>
      </c>
      <c r="D23" s="5">
        <v>13182</v>
      </c>
      <c r="E23" s="38">
        <f t="shared" si="1"/>
        <v>5.5532151523321652E-2</v>
      </c>
      <c r="F23" s="5">
        <v>12649</v>
      </c>
      <c r="G23" s="44">
        <f t="shared" si="2"/>
        <v>5.3286768670800753E-2</v>
      </c>
    </row>
    <row r="24" spans="1:7" ht="22.5" customHeight="1" x14ac:dyDescent="0.25">
      <c r="A24" s="33" t="s">
        <v>13</v>
      </c>
      <c r="B24" s="7">
        <v>147</v>
      </c>
      <c r="C24" s="34">
        <v>96913</v>
      </c>
      <c r="D24" s="5">
        <v>47430</v>
      </c>
      <c r="E24" s="38">
        <f t="shared" si="1"/>
        <v>0.19980958479374494</v>
      </c>
      <c r="F24" s="5">
        <v>49552</v>
      </c>
      <c r="G24" s="56">
        <f t="shared" si="2"/>
        <v>0.20874898894580748</v>
      </c>
    </row>
    <row r="25" spans="1:7" ht="22.5" customHeight="1" x14ac:dyDescent="0.25">
      <c r="A25" s="33" t="s">
        <v>34</v>
      </c>
      <c r="B25" s="7">
        <v>8</v>
      </c>
      <c r="C25" s="34">
        <v>781</v>
      </c>
      <c r="D25" s="5">
        <v>494</v>
      </c>
      <c r="E25" s="38">
        <f t="shared" si="1"/>
        <v>2.0810865462388786E-3</v>
      </c>
      <c r="F25" s="5">
        <v>287</v>
      </c>
      <c r="G25" s="44">
        <f t="shared" si="2"/>
        <v>1.209052305203559E-3</v>
      </c>
    </row>
    <row r="26" spans="1:7" ht="22.5" customHeight="1" x14ac:dyDescent="0.25">
      <c r="A26" s="33" t="s">
        <v>35</v>
      </c>
      <c r="B26" s="7">
        <v>23</v>
      </c>
      <c r="C26" s="34">
        <v>622</v>
      </c>
      <c r="D26" s="5">
        <v>448</v>
      </c>
      <c r="E26" s="38">
        <f t="shared" si="1"/>
        <v>1.8873011593421407E-3</v>
      </c>
      <c r="F26" s="5">
        <v>174</v>
      </c>
      <c r="G26" s="56">
        <f t="shared" si="2"/>
        <v>7.3301428956592076E-4</v>
      </c>
    </row>
    <row r="27" spans="1:7" ht="22.5" customHeight="1" x14ac:dyDescent="0.25">
      <c r="A27" s="33" t="s">
        <v>36</v>
      </c>
      <c r="B27" s="7">
        <v>21</v>
      </c>
      <c r="C27" s="34">
        <v>945</v>
      </c>
      <c r="D27" s="5">
        <v>609</v>
      </c>
      <c r="E27" s="38">
        <f t="shared" si="1"/>
        <v>2.5655500134807224E-3</v>
      </c>
      <c r="F27" s="5">
        <v>365</v>
      </c>
      <c r="G27" s="44">
        <f t="shared" si="2"/>
        <v>1.5376449177675923E-3</v>
      </c>
    </row>
    <row r="28" spans="1:7" ht="22.5" customHeight="1" x14ac:dyDescent="0.25">
      <c r="A28" s="33" t="s">
        <v>14</v>
      </c>
      <c r="B28" s="7">
        <v>65</v>
      </c>
      <c r="C28" s="34">
        <v>33819</v>
      </c>
      <c r="D28" s="5">
        <v>14898</v>
      </c>
      <c r="E28" s="38">
        <f t="shared" si="1"/>
        <v>6.2761188999730391E-2</v>
      </c>
      <c r="F28" s="5">
        <v>18967</v>
      </c>
      <c r="G28" s="56">
        <f t="shared" si="2"/>
        <v>7.9902770288487468E-2</v>
      </c>
    </row>
    <row r="29" spans="1:7" ht="22.5" customHeight="1" x14ac:dyDescent="0.25">
      <c r="A29" s="33" t="s">
        <v>15</v>
      </c>
      <c r="B29" s="7">
        <v>12</v>
      </c>
      <c r="C29" s="34">
        <v>817</v>
      </c>
      <c r="D29" s="5">
        <v>450</v>
      </c>
      <c r="E29" s="38">
        <f t="shared" si="1"/>
        <v>1.8957266109463468E-3</v>
      </c>
      <c r="F29" s="5">
        <v>367</v>
      </c>
      <c r="G29" s="44">
        <f t="shared" si="2"/>
        <v>1.5460703693717984E-3</v>
      </c>
    </row>
    <row r="30" spans="1:7" s="17" customFormat="1" ht="12" x14ac:dyDescent="0.2">
      <c r="A30" s="16" t="s">
        <v>57</v>
      </c>
      <c r="B30" s="16"/>
    </row>
    <row r="31" spans="1:7" x14ac:dyDescent="0.25">
      <c r="A31" s="16"/>
    </row>
    <row r="39" spans="1:7" x14ac:dyDescent="0.25">
      <c r="A39" s="60" t="s">
        <v>55</v>
      </c>
      <c r="B39" s="60"/>
      <c r="C39" s="60"/>
      <c r="D39" s="60"/>
      <c r="E39" s="60"/>
      <c r="F39" s="60"/>
      <c r="G39" s="60"/>
    </row>
    <row r="40" spans="1:7" x14ac:dyDescent="0.25">
      <c r="A40" s="60" t="s">
        <v>0</v>
      </c>
      <c r="B40" s="60"/>
      <c r="C40" s="60"/>
      <c r="D40" s="60"/>
      <c r="E40" s="60"/>
      <c r="F40" s="60"/>
      <c r="G40" s="60"/>
    </row>
    <row r="41" spans="1:7" x14ac:dyDescent="0.25">
      <c r="A41" s="60" t="s">
        <v>53</v>
      </c>
      <c r="B41" s="60"/>
      <c r="C41" s="60"/>
      <c r="D41" s="60"/>
      <c r="E41" s="60"/>
      <c r="F41" s="60"/>
    </row>
    <row r="42" spans="1:7" x14ac:dyDescent="0.25">
      <c r="A42" s="60" t="s">
        <v>38</v>
      </c>
      <c r="B42" s="60"/>
      <c r="C42" s="60"/>
      <c r="D42" s="60"/>
      <c r="E42" s="60"/>
      <c r="F42" s="60"/>
      <c r="G42" s="60"/>
    </row>
    <row r="43" spans="1:7" x14ac:dyDescent="0.25">
      <c r="A43" s="60" t="s">
        <v>58</v>
      </c>
      <c r="B43" s="60"/>
      <c r="C43" s="60"/>
      <c r="D43" s="60"/>
      <c r="E43" s="60"/>
      <c r="F43" s="60"/>
      <c r="G43" s="60"/>
    </row>
    <row r="44" spans="1:7" x14ac:dyDescent="0.25">
      <c r="A44" s="2"/>
      <c r="B44" s="2"/>
      <c r="C44" s="2"/>
      <c r="D44" s="2"/>
      <c r="E44" s="2"/>
      <c r="F44" s="2"/>
    </row>
    <row r="45" spans="1:7" x14ac:dyDescent="0.25">
      <c r="A45" s="2"/>
      <c r="B45" s="2"/>
      <c r="C45" s="2"/>
      <c r="D45" s="2"/>
      <c r="E45" s="2"/>
      <c r="F45" s="2"/>
    </row>
    <row r="46" spans="1:7" x14ac:dyDescent="0.25">
      <c r="A46" s="70" t="s">
        <v>40</v>
      </c>
      <c r="B46" s="76" t="s">
        <v>41</v>
      </c>
      <c r="C46" s="61" t="s">
        <v>39</v>
      </c>
      <c r="D46" s="61"/>
      <c r="E46" s="61"/>
      <c r="F46" s="61"/>
      <c r="G46" s="61"/>
    </row>
    <row r="47" spans="1:7" x14ac:dyDescent="0.25">
      <c r="A47" s="71"/>
      <c r="B47" s="76"/>
      <c r="C47" s="73" t="s">
        <v>42</v>
      </c>
      <c r="D47" s="74" t="s">
        <v>31</v>
      </c>
      <c r="E47" s="74"/>
      <c r="F47" s="75" t="s">
        <v>32</v>
      </c>
      <c r="G47" s="75"/>
    </row>
    <row r="48" spans="1:7" x14ac:dyDescent="0.25">
      <c r="A48" s="72"/>
      <c r="B48" s="76"/>
      <c r="C48" s="73"/>
      <c r="D48" s="19" t="s">
        <v>43</v>
      </c>
      <c r="E48" s="19" t="s">
        <v>44</v>
      </c>
      <c r="F48" s="20" t="s">
        <v>43</v>
      </c>
      <c r="G48" s="21" t="s">
        <v>44</v>
      </c>
    </row>
    <row r="49" spans="1:7" ht="25.5" customHeight="1" x14ac:dyDescent="0.25">
      <c r="A49" s="22" t="s">
        <v>37</v>
      </c>
      <c r="B49" s="30">
        <f>SUM(B50:B63)</f>
        <v>628</v>
      </c>
      <c r="C49" s="23">
        <f>SUM(C50:C64)</f>
        <v>237376</v>
      </c>
      <c r="D49" s="14">
        <f>SUM(D50:D64)</f>
        <v>116088</v>
      </c>
      <c r="E49" s="24">
        <f>D49/C49</f>
        <v>0.48904691291453223</v>
      </c>
      <c r="F49" s="14">
        <f>SUM(F50:F64)</f>
        <v>121529</v>
      </c>
      <c r="G49" s="31">
        <f>F49/C49</f>
        <v>0.51196835400377461</v>
      </c>
    </row>
    <row r="50" spans="1:7" ht="25.5" customHeight="1" x14ac:dyDescent="0.25">
      <c r="A50" s="1" t="s">
        <v>16</v>
      </c>
      <c r="B50" s="7">
        <v>130</v>
      </c>
      <c r="C50" s="39">
        <v>97156</v>
      </c>
      <c r="D50" s="25">
        <v>43707</v>
      </c>
      <c r="E50" s="40">
        <f>D50/$C$49</f>
        <v>0.18412560663251551</v>
      </c>
      <c r="F50" s="25">
        <v>53678</v>
      </c>
      <c r="G50" s="41">
        <f>F50/$C$49</f>
        <v>0.22613069560528445</v>
      </c>
    </row>
    <row r="51" spans="1:7" ht="25.5" customHeight="1" x14ac:dyDescent="0.25">
      <c r="A51" s="42" t="s">
        <v>17</v>
      </c>
      <c r="B51" s="7">
        <v>10</v>
      </c>
      <c r="C51" s="43">
        <v>625</v>
      </c>
      <c r="D51" s="25">
        <v>262</v>
      </c>
      <c r="E51" s="44">
        <f t="shared" ref="E51:E63" si="3">D51/$C$49</f>
        <v>1.1037341601509841E-3</v>
      </c>
      <c r="F51" s="25">
        <v>363</v>
      </c>
      <c r="G51" s="45">
        <f t="shared" ref="G51:G63" si="4">F51/$C$49</f>
        <v>1.5292194661633864E-3</v>
      </c>
    </row>
    <row r="52" spans="1:7" ht="25.5" customHeight="1" x14ac:dyDescent="0.25">
      <c r="A52" s="42" t="s">
        <v>18</v>
      </c>
      <c r="B52" s="7">
        <v>74</v>
      </c>
      <c r="C52" s="43">
        <v>2716</v>
      </c>
      <c r="D52" s="25">
        <v>1305</v>
      </c>
      <c r="E52" s="44">
        <f t="shared" si="3"/>
        <v>5.4976071717444059E-3</v>
      </c>
      <c r="F52" s="25">
        <v>1411</v>
      </c>
      <c r="G52" s="45">
        <f t="shared" si="4"/>
        <v>5.9441561067673223E-3</v>
      </c>
    </row>
    <row r="53" spans="1:7" ht="25.5" customHeight="1" x14ac:dyDescent="0.25">
      <c r="A53" s="42" t="s">
        <v>19</v>
      </c>
      <c r="B53" s="7">
        <v>5</v>
      </c>
      <c r="C53" s="43">
        <v>152</v>
      </c>
      <c r="D53" s="25">
        <v>101</v>
      </c>
      <c r="E53" s="44">
        <f t="shared" si="3"/>
        <v>4.2548530601240229E-4</v>
      </c>
      <c r="F53" s="25">
        <v>51</v>
      </c>
      <c r="G53" s="45">
        <f t="shared" si="4"/>
        <v>2.1484901590725262E-4</v>
      </c>
    </row>
    <row r="54" spans="1:7" s="3" customFormat="1" ht="25.5" customHeight="1" x14ac:dyDescent="0.25">
      <c r="A54" s="42" t="s">
        <v>20</v>
      </c>
      <c r="B54" s="7">
        <v>13</v>
      </c>
      <c r="C54" s="43">
        <v>809</v>
      </c>
      <c r="D54" s="25">
        <v>460</v>
      </c>
      <c r="E54" s="44">
        <f t="shared" si="3"/>
        <v>1.9378538689673766E-3</v>
      </c>
      <c r="F54" s="25">
        <v>349</v>
      </c>
      <c r="G54" s="45">
        <f t="shared" si="4"/>
        <v>1.4702413049339444E-3</v>
      </c>
    </row>
    <row r="55" spans="1:7" ht="25.5" customHeight="1" x14ac:dyDescent="0.25">
      <c r="A55" s="42" t="s">
        <v>21</v>
      </c>
      <c r="B55" s="7">
        <v>52</v>
      </c>
      <c r="C55" s="43">
        <v>1971</v>
      </c>
      <c r="D55" s="25">
        <v>1299</v>
      </c>
      <c r="E55" s="44">
        <f t="shared" si="3"/>
        <v>5.4723308169317879E-3</v>
      </c>
      <c r="F55" s="25">
        <v>671</v>
      </c>
      <c r="G55" s="45">
        <f t="shared" si="4"/>
        <v>2.826739013211108E-3</v>
      </c>
    </row>
    <row r="56" spans="1:7" ht="25.5" customHeight="1" x14ac:dyDescent="0.25">
      <c r="A56" s="42" t="s">
        <v>22</v>
      </c>
      <c r="B56" s="7">
        <v>1</v>
      </c>
      <c r="C56" s="43">
        <v>88</v>
      </c>
      <c r="D56" s="25">
        <v>44</v>
      </c>
      <c r="E56" s="44">
        <f t="shared" si="3"/>
        <v>1.8535993529253167E-4</v>
      </c>
      <c r="F56" s="25">
        <v>44</v>
      </c>
      <c r="G56" s="45">
        <f t="shared" si="4"/>
        <v>1.8535993529253167E-4</v>
      </c>
    </row>
    <row r="57" spans="1:7" ht="25.5" customHeight="1" x14ac:dyDescent="0.25">
      <c r="A57" s="42" t="s">
        <v>23</v>
      </c>
      <c r="B57" s="7">
        <v>6</v>
      </c>
      <c r="C57" s="43">
        <v>125</v>
      </c>
      <c r="D57" s="25">
        <v>69</v>
      </c>
      <c r="E57" s="44">
        <f t="shared" si="3"/>
        <v>2.9067808034510649E-4</v>
      </c>
      <c r="F57" s="25">
        <v>56</v>
      </c>
      <c r="G57" s="45">
        <f t="shared" si="4"/>
        <v>2.3591264491776759E-4</v>
      </c>
    </row>
    <row r="58" spans="1:7" ht="25.5" customHeight="1" x14ac:dyDescent="0.25">
      <c r="A58" s="42" t="s">
        <v>24</v>
      </c>
      <c r="B58" s="7">
        <v>6</v>
      </c>
      <c r="C58" s="43">
        <v>17819</v>
      </c>
      <c r="D58" s="25">
        <v>8628</v>
      </c>
      <c r="E58" s="44">
        <f t="shared" si="3"/>
        <v>3.634739822054462E-2</v>
      </c>
      <c r="F58" s="25">
        <v>9129</v>
      </c>
      <c r="G58" s="45">
        <f t="shared" si="4"/>
        <v>3.8457973847398221E-2</v>
      </c>
    </row>
    <row r="59" spans="1:7" ht="25.5" customHeight="1" x14ac:dyDescent="0.25">
      <c r="A59" s="42" t="s">
        <v>25</v>
      </c>
      <c r="B59" s="7">
        <v>275</v>
      </c>
      <c r="C59" s="43">
        <v>112318</v>
      </c>
      <c r="D59" s="25">
        <v>57674</v>
      </c>
      <c r="E59" s="44">
        <f t="shared" si="3"/>
        <v>0.242964747910488</v>
      </c>
      <c r="F59" s="25">
        <v>54713</v>
      </c>
      <c r="G59" s="45">
        <f t="shared" si="4"/>
        <v>0.23049086681046105</v>
      </c>
    </row>
    <row r="60" spans="1:7" ht="25.5" customHeight="1" x14ac:dyDescent="0.25">
      <c r="A60" s="42" t="s">
        <v>26</v>
      </c>
      <c r="B60" s="7">
        <v>9</v>
      </c>
      <c r="C60" s="43">
        <v>214</v>
      </c>
      <c r="D60" s="25">
        <v>150</v>
      </c>
      <c r="E60" s="44">
        <f t="shared" si="3"/>
        <v>6.3190887031544887E-4</v>
      </c>
      <c r="F60" s="25">
        <v>64</v>
      </c>
      <c r="G60" s="45">
        <f t="shared" si="4"/>
        <v>2.6961445133459155E-4</v>
      </c>
    </row>
    <row r="61" spans="1:7" ht="25.5" customHeight="1" x14ac:dyDescent="0.25">
      <c r="A61" s="42" t="s">
        <v>27</v>
      </c>
      <c r="B61" s="7">
        <v>34</v>
      </c>
      <c r="C61" s="43">
        <v>2604</v>
      </c>
      <c r="D61" s="25">
        <v>2019</v>
      </c>
      <c r="E61" s="44">
        <f t="shared" si="3"/>
        <v>8.5054933944459423E-3</v>
      </c>
      <c r="F61" s="25">
        <v>591</v>
      </c>
      <c r="G61" s="45">
        <f t="shared" si="4"/>
        <v>2.4897209490428686E-3</v>
      </c>
    </row>
    <row r="62" spans="1:7" ht="25.5" customHeight="1" x14ac:dyDescent="0.25">
      <c r="A62" s="42" t="s">
        <v>28</v>
      </c>
      <c r="B62" s="7">
        <v>8</v>
      </c>
      <c r="C62" s="43">
        <v>266</v>
      </c>
      <c r="D62" s="25">
        <v>135</v>
      </c>
      <c r="E62" s="44">
        <f t="shared" si="3"/>
        <v>5.68717983283904E-4</v>
      </c>
      <c r="F62" s="25">
        <v>131</v>
      </c>
      <c r="G62" s="45">
        <f t="shared" si="4"/>
        <v>5.5186708007549207E-4</v>
      </c>
    </row>
    <row r="63" spans="1:7" ht="25.5" customHeight="1" x14ac:dyDescent="0.25">
      <c r="A63" s="42" t="s">
        <v>29</v>
      </c>
      <c r="B63" s="7">
        <v>5</v>
      </c>
      <c r="C63" s="43">
        <v>513</v>
      </c>
      <c r="D63" s="25">
        <v>235</v>
      </c>
      <c r="E63" s="44">
        <f t="shared" si="3"/>
        <v>9.8999056349420339E-4</v>
      </c>
      <c r="F63" s="25">
        <v>278</v>
      </c>
      <c r="G63" s="45">
        <f t="shared" si="4"/>
        <v>1.1711377729846321E-3</v>
      </c>
    </row>
    <row r="64" spans="1:7" x14ac:dyDescent="0.25">
      <c r="A64" s="16" t="s">
        <v>59</v>
      </c>
      <c r="B64" s="1"/>
    </row>
  </sheetData>
  <mergeCells count="22">
    <mergeCell ref="A43:G43"/>
    <mergeCell ref="A46:A48"/>
    <mergeCell ref="C46:G46"/>
    <mergeCell ref="C47:C48"/>
    <mergeCell ref="D47:E47"/>
    <mergeCell ref="F47:G47"/>
    <mergeCell ref="B46:B48"/>
    <mergeCell ref="A41:F41"/>
    <mergeCell ref="C9:C10"/>
    <mergeCell ref="A39:G39"/>
    <mergeCell ref="A40:G40"/>
    <mergeCell ref="A42:G42"/>
    <mergeCell ref="A1:G1"/>
    <mergeCell ref="A2:G2"/>
    <mergeCell ref="A3:G3"/>
    <mergeCell ref="A4:G4"/>
    <mergeCell ref="C8:G8"/>
    <mergeCell ref="B8:B10"/>
    <mergeCell ref="A8:A10"/>
    <mergeCell ref="D9:E9"/>
    <mergeCell ref="F9:G9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F556-5E77-4434-8788-7C1C88A88F1E}">
  <dimension ref="A1:G30"/>
  <sheetViews>
    <sheetView topLeftCell="A11" workbookViewId="0">
      <selection activeCell="K12" sqref="K12"/>
    </sheetView>
  </sheetViews>
  <sheetFormatPr baseColWidth="10" defaultRowHeight="15" x14ac:dyDescent="0.25"/>
  <cols>
    <col min="1" max="1" width="39.28515625" bestFit="1" customWidth="1"/>
    <col min="2" max="2" width="11.28515625" customWidth="1"/>
    <col min="3" max="3" width="18.42578125" customWidth="1"/>
    <col min="4" max="4" width="18.140625" customWidth="1"/>
    <col min="5" max="5" width="19.7109375" customWidth="1"/>
    <col min="6" max="6" width="15" customWidth="1"/>
    <col min="7" max="7" width="11.42578125" hidden="1" customWidth="1"/>
  </cols>
  <sheetData>
    <row r="1" spans="1:7" x14ac:dyDescent="0.25">
      <c r="A1" s="60" t="s">
        <v>55</v>
      </c>
      <c r="B1" s="60"/>
      <c r="C1" s="60"/>
      <c r="D1" s="60"/>
      <c r="E1" s="60"/>
      <c r="F1" s="60"/>
      <c r="G1" s="60"/>
    </row>
    <row r="2" spans="1:7" x14ac:dyDescent="0.25">
      <c r="A2" s="60" t="s">
        <v>0</v>
      </c>
      <c r="B2" s="60"/>
      <c r="C2" s="60"/>
      <c r="D2" s="60"/>
      <c r="E2" s="60"/>
      <c r="F2" s="60"/>
      <c r="G2" s="60"/>
    </row>
    <row r="3" spans="1:7" x14ac:dyDescent="0.25">
      <c r="A3" s="60" t="s">
        <v>1</v>
      </c>
      <c r="B3" s="60"/>
      <c r="C3" s="60"/>
      <c r="D3" s="60"/>
      <c r="E3" s="60"/>
    </row>
    <row r="4" spans="1:7" x14ac:dyDescent="0.25">
      <c r="A4" s="60" t="s">
        <v>60</v>
      </c>
      <c r="B4" s="60"/>
      <c r="C4" s="60"/>
      <c r="D4" s="60"/>
      <c r="E4" s="60"/>
      <c r="F4" s="60"/>
      <c r="G4" s="60"/>
    </row>
    <row r="5" spans="1:7" x14ac:dyDescent="0.25">
      <c r="A5" s="60" t="s">
        <v>56</v>
      </c>
      <c r="B5" s="60"/>
      <c r="C5" s="60"/>
      <c r="D5" s="60"/>
      <c r="E5" s="60"/>
      <c r="F5" s="60"/>
      <c r="G5" s="60"/>
    </row>
    <row r="6" spans="1:7" x14ac:dyDescent="0.25">
      <c r="B6" s="2"/>
    </row>
    <row r="7" spans="1:7" x14ac:dyDescent="0.25">
      <c r="A7" s="62" t="s">
        <v>40</v>
      </c>
      <c r="B7" s="79" t="s">
        <v>41</v>
      </c>
      <c r="C7" s="80" t="s">
        <v>45</v>
      </c>
      <c r="D7" s="80" t="s">
        <v>46</v>
      </c>
      <c r="E7" s="81" t="s">
        <v>47</v>
      </c>
      <c r="F7" s="77" t="s">
        <v>48</v>
      </c>
    </row>
    <row r="8" spans="1:7" x14ac:dyDescent="0.25">
      <c r="A8" s="62"/>
      <c r="B8" s="79"/>
      <c r="C8" s="80"/>
      <c r="D8" s="80"/>
      <c r="E8" s="82"/>
      <c r="F8" s="78"/>
    </row>
    <row r="9" spans="1:7" ht="21" customHeight="1" x14ac:dyDescent="0.25">
      <c r="A9" s="35" t="s">
        <v>37</v>
      </c>
      <c r="B9" s="36">
        <f>SUM(B10:B27)</f>
        <v>628</v>
      </c>
      <c r="C9" s="37">
        <f>SUM(C10:C27)</f>
        <v>2687926163.3800001</v>
      </c>
      <c r="D9" s="37">
        <f t="shared" ref="D9:F9" si="0">SUM(D10:D27)</f>
        <v>2049727967.4999995</v>
      </c>
      <c r="E9" s="37">
        <f t="shared" si="0"/>
        <v>637835991.08000016</v>
      </c>
      <c r="F9" s="58">
        <f t="shared" si="0"/>
        <v>370662406.42000002</v>
      </c>
    </row>
    <row r="10" spans="1:7" ht="21.75" customHeight="1" x14ac:dyDescent="0.25">
      <c r="A10" s="26" t="s">
        <v>2</v>
      </c>
      <c r="B10" s="7">
        <v>23</v>
      </c>
      <c r="C10" s="46">
        <v>30236327.179999996</v>
      </c>
      <c r="D10" s="46">
        <v>13234835.950000001</v>
      </c>
      <c r="E10" s="46">
        <v>17001491.23</v>
      </c>
      <c r="F10" s="54">
        <v>6857995.580000001</v>
      </c>
    </row>
    <row r="11" spans="1:7" ht="21.75" customHeight="1" x14ac:dyDescent="0.25">
      <c r="A11" s="27" t="s">
        <v>3</v>
      </c>
      <c r="B11" s="7">
        <v>6</v>
      </c>
      <c r="C11" s="46">
        <v>109367.85999999999</v>
      </c>
      <c r="D11" s="46">
        <v>9357.33</v>
      </c>
      <c r="E11" s="46">
        <v>107211.52999999998</v>
      </c>
      <c r="F11" s="55">
        <v>26779.27</v>
      </c>
    </row>
    <row r="12" spans="1:7" ht="21.75" customHeight="1" x14ac:dyDescent="0.25">
      <c r="A12" s="28" t="s">
        <v>4</v>
      </c>
      <c r="B12" s="7">
        <v>91</v>
      </c>
      <c r="C12" s="46">
        <v>420464689.43000019</v>
      </c>
      <c r="D12" s="46">
        <v>297373322.02999991</v>
      </c>
      <c r="E12" s="46">
        <v>122777256.17000003</v>
      </c>
      <c r="F12" s="54">
        <v>62715810.859999985</v>
      </c>
    </row>
    <row r="13" spans="1:7" ht="21.75" customHeight="1" x14ac:dyDescent="0.25">
      <c r="A13" s="26" t="s">
        <v>5</v>
      </c>
      <c r="B13" s="7">
        <v>24</v>
      </c>
      <c r="C13" s="46">
        <v>818723.55999999994</v>
      </c>
      <c r="D13" s="46">
        <v>179489.02</v>
      </c>
      <c r="E13" s="46">
        <v>639234.53999999992</v>
      </c>
      <c r="F13" s="55">
        <v>115924.01</v>
      </c>
    </row>
    <row r="14" spans="1:7" ht="21.75" customHeight="1" x14ac:dyDescent="0.25">
      <c r="A14" s="28" t="s">
        <v>6</v>
      </c>
      <c r="B14" s="7">
        <v>65</v>
      </c>
      <c r="C14" s="46">
        <v>81536652.570000038</v>
      </c>
      <c r="D14" s="46">
        <v>49550251.540000007</v>
      </c>
      <c r="E14" s="46">
        <v>31983998.360000007</v>
      </c>
      <c r="F14" s="54">
        <v>16257273.92</v>
      </c>
    </row>
    <row r="15" spans="1:7" ht="21.75" customHeight="1" x14ac:dyDescent="0.25">
      <c r="A15" s="26" t="s">
        <v>7</v>
      </c>
      <c r="B15" s="7">
        <v>20</v>
      </c>
      <c r="C15" s="46">
        <v>24002311.940000005</v>
      </c>
      <c r="D15" s="46">
        <v>14368857.099999998</v>
      </c>
      <c r="E15" s="46">
        <v>9621476.8899999987</v>
      </c>
      <c r="F15" s="55">
        <v>5455105.3799999999</v>
      </c>
    </row>
    <row r="16" spans="1:7" ht="21.75" customHeight="1" x14ac:dyDescent="0.25">
      <c r="A16" s="28" t="s">
        <v>8</v>
      </c>
      <c r="B16" s="7">
        <v>2</v>
      </c>
      <c r="C16" s="46">
        <v>114729</v>
      </c>
      <c r="D16" s="46">
        <v>2959</v>
      </c>
      <c r="E16" s="46">
        <v>111770</v>
      </c>
      <c r="F16" s="54">
        <v>111770</v>
      </c>
    </row>
    <row r="17" spans="1:6" ht="21.75" customHeight="1" x14ac:dyDescent="0.25">
      <c r="A17" s="47" t="s">
        <v>33</v>
      </c>
      <c r="B17" s="48">
        <v>13</v>
      </c>
      <c r="C17" s="49"/>
      <c r="D17" s="49"/>
      <c r="E17" s="49"/>
      <c r="F17" s="59"/>
    </row>
    <row r="18" spans="1:6" ht="21.75" customHeight="1" x14ac:dyDescent="0.25">
      <c r="A18" s="28" t="s">
        <v>9</v>
      </c>
      <c r="B18" s="7">
        <v>7</v>
      </c>
      <c r="C18" s="46">
        <v>265679.82</v>
      </c>
      <c r="D18" s="46">
        <v>25014.059999999998</v>
      </c>
      <c r="E18" s="46">
        <v>240665.76</v>
      </c>
      <c r="F18" s="54">
        <v>206604.30999999997</v>
      </c>
    </row>
    <row r="19" spans="1:6" ht="21.75" customHeight="1" x14ac:dyDescent="0.25">
      <c r="A19" s="26" t="s">
        <v>10</v>
      </c>
      <c r="B19" s="7">
        <v>1</v>
      </c>
      <c r="C19" s="46">
        <v>40654.85</v>
      </c>
      <c r="D19" s="46">
        <v>0</v>
      </c>
      <c r="E19" s="46">
        <v>40654.85</v>
      </c>
      <c r="F19" s="55">
        <v>40654.85</v>
      </c>
    </row>
    <row r="20" spans="1:6" ht="21.75" customHeight="1" x14ac:dyDescent="0.25">
      <c r="A20" s="28" t="s">
        <v>11</v>
      </c>
      <c r="B20" s="7">
        <v>48</v>
      </c>
      <c r="C20" s="46">
        <v>53470412.460000016</v>
      </c>
      <c r="D20" s="46">
        <v>38258209.380000018</v>
      </c>
      <c r="E20" s="46">
        <v>15202201.590000005</v>
      </c>
      <c r="F20" s="54">
        <v>8695624.5699999984</v>
      </c>
    </row>
    <row r="21" spans="1:6" ht="21.75" customHeight="1" x14ac:dyDescent="0.25">
      <c r="A21" s="26" t="s">
        <v>12</v>
      </c>
      <c r="B21" s="7">
        <v>52</v>
      </c>
      <c r="C21" s="46">
        <v>226361100.82000002</v>
      </c>
      <c r="D21" s="46">
        <v>178265735.48999995</v>
      </c>
      <c r="E21" s="46">
        <v>48095365.329999983</v>
      </c>
      <c r="F21" s="55">
        <v>29364152.669999998</v>
      </c>
    </row>
    <row r="22" spans="1:6" ht="21.75" customHeight="1" x14ac:dyDescent="0.25">
      <c r="A22" s="28" t="s">
        <v>13</v>
      </c>
      <c r="B22" s="7">
        <v>147</v>
      </c>
      <c r="C22" s="46">
        <v>1512508705.0499992</v>
      </c>
      <c r="D22" s="46">
        <v>1239864767.3599997</v>
      </c>
      <c r="E22" s="46">
        <v>272616258.23000002</v>
      </c>
      <c r="F22" s="54">
        <v>175836908.91</v>
      </c>
    </row>
    <row r="23" spans="1:6" ht="21.75" customHeight="1" x14ac:dyDescent="0.25">
      <c r="A23" s="26" t="s">
        <v>34</v>
      </c>
      <c r="B23" s="7">
        <v>8</v>
      </c>
      <c r="C23" s="46">
        <v>1520022.48</v>
      </c>
      <c r="D23" s="46">
        <v>746440.44000000006</v>
      </c>
      <c r="E23" s="46">
        <v>773582.04</v>
      </c>
      <c r="F23" s="55">
        <v>461463.19000000006</v>
      </c>
    </row>
    <row r="24" spans="1:6" ht="21.75" customHeight="1" x14ac:dyDescent="0.25">
      <c r="A24" s="28" t="s">
        <v>35</v>
      </c>
      <c r="B24" s="7">
        <v>23</v>
      </c>
      <c r="C24" s="46">
        <v>1154950.04</v>
      </c>
      <c r="D24" s="46">
        <v>855809.88</v>
      </c>
      <c r="E24" s="46">
        <v>299140.16000000003</v>
      </c>
      <c r="F24" s="54">
        <v>525296.47</v>
      </c>
    </row>
    <row r="25" spans="1:6" ht="21.75" customHeight="1" x14ac:dyDescent="0.25">
      <c r="A25" s="26" t="s">
        <v>36</v>
      </c>
      <c r="B25" s="7">
        <v>21</v>
      </c>
      <c r="C25" s="46">
        <v>712143.65</v>
      </c>
      <c r="D25" s="46">
        <v>257486.85</v>
      </c>
      <c r="E25" s="46">
        <v>454656.8</v>
      </c>
      <c r="F25" s="55">
        <v>430724.35999999993</v>
      </c>
    </row>
    <row r="26" spans="1:6" ht="21.75" customHeight="1" x14ac:dyDescent="0.25">
      <c r="A26" s="28" t="s">
        <v>14</v>
      </c>
      <c r="B26" s="7">
        <v>65</v>
      </c>
      <c r="C26" s="46">
        <v>333706093.06999999</v>
      </c>
      <c r="D26" s="46">
        <v>216675988.18999994</v>
      </c>
      <c r="E26" s="46">
        <v>117026871.88</v>
      </c>
      <c r="F26" s="54">
        <v>63417286.800000004</v>
      </c>
    </row>
    <row r="27" spans="1:6" ht="21.75" customHeight="1" x14ac:dyDescent="0.25">
      <c r="A27" s="28" t="s">
        <v>15</v>
      </c>
      <c r="B27" s="7">
        <v>12</v>
      </c>
      <c r="C27" s="46">
        <v>903599.6</v>
      </c>
      <c r="D27" s="46">
        <v>59443.87999999999</v>
      </c>
      <c r="E27" s="46">
        <v>844155.72</v>
      </c>
      <c r="F27" s="55">
        <v>143031.26999999999</v>
      </c>
    </row>
    <row r="28" spans="1:6" x14ac:dyDescent="0.25">
      <c r="A28" s="16" t="s">
        <v>57</v>
      </c>
      <c r="B28" s="16"/>
    </row>
    <row r="29" spans="1:6" x14ac:dyDescent="0.25">
      <c r="A29" s="16"/>
    </row>
    <row r="30" spans="1:6" x14ac:dyDescent="0.25">
      <c r="C30" s="6"/>
      <c r="D30" s="6"/>
      <c r="E30" s="6"/>
    </row>
  </sheetData>
  <mergeCells count="11">
    <mergeCell ref="A1:G1"/>
    <mergeCell ref="A2:G2"/>
    <mergeCell ref="A4:G4"/>
    <mergeCell ref="A5:G5"/>
    <mergeCell ref="F7:F8"/>
    <mergeCell ref="A3:E3"/>
    <mergeCell ref="A7:A8"/>
    <mergeCell ref="B7:B8"/>
    <mergeCell ref="C7:C8"/>
    <mergeCell ref="D7:D8"/>
    <mergeCell ref="E7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C96A-4E4F-4C57-97A0-E5132C37DE37}">
  <dimension ref="A1:G24"/>
  <sheetViews>
    <sheetView topLeftCell="A7" workbookViewId="0">
      <selection activeCell="F21" sqref="F21"/>
    </sheetView>
  </sheetViews>
  <sheetFormatPr baseColWidth="10" defaultRowHeight="15" x14ac:dyDescent="0.25"/>
  <cols>
    <col min="1" max="1" width="24.42578125" customWidth="1"/>
    <col min="3" max="3" width="16.85546875" bestFit="1" customWidth="1"/>
    <col min="4" max="4" width="21.28515625" customWidth="1"/>
    <col min="5" max="5" width="19.28515625" customWidth="1"/>
    <col min="6" max="6" width="22.85546875" customWidth="1"/>
  </cols>
  <sheetData>
    <row r="1" spans="1:7" x14ac:dyDescent="0.25">
      <c r="A1" s="60" t="s">
        <v>55</v>
      </c>
      <c r="B1" s="60"/>
      <c r="C1" s="60"/>
      <c r="D1" s="60"/>
      <c r="E1" s="60"/>
      <c r="F1" s="60"/>
      <c r="G1" s="60"/>
    </row>
    <row r="2" spans="1:7" x14ac:dyDescent="0.25">
      <c r="A2" s="60" t="s">
        <v>0</v>
      </c>
      <c r="B2" s="60"/>
      <c r="C2" s="60"/>
      <c r="D2" s="60"/>
      <c r="E2" s="60"/>
      <c r="F2" s="60"/>
      <c r="G2" s="60"/>
    </row>
    <row r="3" spans="1:7" x14ac:dyDescent="0.25">
      <c r="A3" s="60" t="s">
        <v>1</v>
      </c>
      <c r="B3" s="60"/>
      <c r="C3" s="60"/>
      <c r="D3" s="60"/>
      <c r="E3" s="60"/>
      <c r="F3" s="60"/>
    </row>
    <row r="4" spans="1:7" x14ac:dyDescent="0.25">
      <c r="A4" s="60" t="s">
        <v>60</v>
      </c>
      <c r="B4" s="60"/>
      <c r="C4" s="60"/>
      <c r="D4" s="60"/>
      <c r="E4" s="60"/>
      <c r="F4" s="60"/>
      <c r="G4" s="60"/>
    </row>
    <row r="5" spans="1:7" x14ac:dyDescent="0.25">
      <c r="A5" s="60" t="s">
        <v>61</v>
      </c>
      <c r="B5" s="60"/>
      <c r="C5" s="60"/>
      <c r="D5" s="60"/>
      <c r="E5" s="60"/>
      <c r="F5" s="60"/>
      <c r="G5" s="60"/>
    </row>
    <row r="7" spans="1:7" ht="30" x14ac:dyDescent="0.25">
      <c r="A7" s="18" t="s">
        <v>49</v>
      </c>
      <c r="B7" s="32" t="s">
        <v>54</v>
      </c>
      <c r="C7" s="29" t="s">
        <v>50</v>
      </c>
      <c r="D7" s="29" t="s">
        <v>51</v>
      </c>
      <c r="E7" s="29" t="s">
        <v>30</v>
      </c>
      <c r="F7" s="50" t="s">
        <v>52</v>
      </c>
    </row>
    <row r="8" spans="1:7" ht="21.75" customHeight="1" x14ac:dyDescent="0.25">
      <c r="A8" s="51" t="s">
        <v>37</v>
      </c>
      <c r="B8" s="8">
        <f>SUM(B9:B22)</f>
        <v>628</v>
      </c>
      <c r="C8" s="52">
        <f>SUM(C9:C22)</f>
        <v>2687926163.3800001</v>
      </c>
      <c r="D8" s="52">
        <f>SUM(D9:D22)</f>
        <v>2049727967.4999995</v>
      </c>
      <c r="E8" s="52">
        <f t="shared" ref="E8:F8" si="0">SUM(E9:E22)</f>
        <v>637835991.0799998</v>
      </c>
      <c r="F8" s="53">
        <f t="shared" si="0"/>
        <v>370662406.42000002</v>
      </c>
    </row>
    <row r="9" spans="1:7" ht="23.25" customHeight="1" x14ac:dyDescent="0.25">
      <c r="A9" s="28" t="s">
        <v>16</v>
      </c>
      <c r="B9" s="7">
        <v>130</v>
      </c>
      <c r="C9" s="46">
        <v>826485549.04999983</v>
      </c>
      <c r="D9" s="46">
        <v>583617678.21000028</v>
      </c>
      <c r="E9" s="46">
        <v>242894816.37999997</v>
      </c>
      <c r="F9" s="55">
        <v>151902452.10000011</v>
      </c>
    </row>
    <row r="10" spans="1:7" ht="23.25" customHeight="1" x14ac:dyDescent="0.25">
      <c r="A10" s="28" t="s">
        <v>17</v>
      </c>
      <c r="B10" s="7">
        <v>10</v>
      </c>
      <c r="C10" s="46">
        <v>631246.96</v>
      </c>
      <c r="D10" s="46">
        <v>80762.7</v>
      </c>
      <c r="E10" s="46">
        <v>547051.25999999989</v>
      </c>
      <c r="F10" s="54">
        <v>91904.86</v>
      </c>
    </row>
    <row r="11" spans="1:7" ht="23.25" customHeight="1" x14ac:dyDescent="0.25">
      <c r="A11" s="28" t="s">
        <v>18</v>
      </c>
      <c r="B11" s="7">
        <v>74</v>
      </c>
      <c r="C11" s="46">
        <v>335868.67999999993</v>
      </c>
      <c r="D11" s="46">
        <v>7803.9600000000019</v>
      </c>
      <c r="E11" s="46">
        <v>346064.72</v>
      </c>
      <c r="F11" s="55">
        <v>19837.25</v>
      </c>
    </row>
    <row r="12" spans="1:7" ht="23.25" customHeight="1" x14ac:dyDescent="0.25">
      <c r="A12" s="28" t="s">
        <v>19</v>
      </c>
      <c r="B12" s="7">
        <v>5</v>
      </c>
      <c r="C12" s="46">
        <v>945723.23</v>
      </c>
      <c r="D12" s="46">
        <v>473363.05</v>
      </c>
      <c r="E12" s="46">
        <v>472360.18</v>
      </c>
      <c r="F12" s="54">
        <v>190944.67</v>
      </c>
    </row>
    <row r="13" spans="1:7" ht="23.25" customHeight="1" x14ac:dyDescent="0.25">
      <c r="A13" s="28" t="s">
        <v>20</v>
      </c>
      <c r="B13" s="7">
        <v>13</v>
      </c>
      <c r="C13" s="46">
        <v>643103.71000000008</v>
      </c>
      <c r="D13" s="46">
        <v>128116.2</v>
      </c>
      <c r="E13" s="46">
        <v>514987.51</v>
      </c>
      <c r="F13" s="55">
        <v>48258.07</v>
      </c>
    </row>
    <row r="14" spans="1:7" ht="23.25" customHeight="1" x14ac:dyDescent="0.25">
      <c r="A14" s="28" t="s">
        <v>21</v>
      </c>
      <c r="B14" s="7">
        <v>52</v>
      </c>
      <c r="C14" s="46">
        <v>11460688.769999998</v>
      </c>
      <c r="D14" s="46">
        <v>4447436.6100000013</v>
      </c>
      <c r="E14" s="46">
        <v>7013252.1600000011</v>
      </c>
      <c r="F14" s="54">
        <v>1774957.5099999998</v>
      </c>
    </row>
    <row r="15" spans="1:7" ht="23.25" customHeight="1" x14ac:dyDescent="0.25">
      <c r="A15" s="27" t="s">
        <v>22</v>
      </c>
      <c r="B15" s="7">
        <v>1</v>
      </c>
      <c r="C15" s="46">
        <v>726284</v>
      </c>
      <c r="D15" s="46">
        <v>506634</v>
      </c>
      <c r="E15" s="46">
        <v>219650</v>
      </c>
      <c r="F15" s="55">
        <v>30085</v>
      </c>
    </row>
    <row r="16" spans="1:7" ht="23.25" customHeight="1" x14ac:dyDescent="0.25">
      <c r="A16" s="28" t="s">
        <v>23</v>
      </c>
      <c r="B16" s="7">
        <v>6</v>
      </c>
      <c r="C16" s="46">
        <v>51099.19</v>
      </c>
      <c r="D16" s="46">
        <v>8681.6099999999988</v>
      </c>
      <c r="E16" s="46">
        <v>42417.58</v>
      </c>
      <c r="F16" s="54">
        <v>24618.89</v>
      </c>
    </row>
    <row r="17" spans="1:6" ht="23.25" customHeight="1" x14ac:dyDescent="0.25">
      <c r="A17" s="26" t="s">
        <v>24</v>
      </c>
      <c r="B17" s="7">
        <v>6</v>
      </c>
      <c r="C17" s="46">
        <v>186232945.41</v>
      </c>
      <c r="D17" s="46">
        <v>149772991.59999999</v>
      </c>
      <c r="E17" s="46">
        <v>36459953.810000002</v>
      </c>
      <c r="F17" s="55">
        <v>25159940.099999998</v>
      </c>
    </row>
    <row r="18" spans="1:6" ht="23.25" customHeight="1" x14ac:dyDescent="0.25">
      <c r="A18" s="28" t="s">
        <v>25</v>
      </c>
      <c r="B18" s="7">
        <v>275</v>
      </c>
      <c r="C18" s="46">
        <v>1638038889.8700004</v>
      </c>
      <c r="D18" s="46">
        <v>1304707688.1099994</v>
      </c>
      <c r="E18" s="46">
        <v>332980464.64999992</v>
      </c>
      <c r="F18" s="54">
        <v>184947635.78</v>
      </c>
    </row>
    <row r="19" spans="1:6" ht="23.25" customHeight="1" x14ac:dyDescent="0.25">
      <c r="A19" s="26" t="s">
        <v>26</v>
      </c>
      <c r="B19" s="7">
        <v>9</v>
      </c>
      <c r="C19" s="46">
        <v>1780752.41</v>
      </c>
      <c r="D19" s="46">
        <v>532350.53</v>
      </c>
      <c r="E19" s="46">
        <v>1248401.8799999999</v>
      </c>
      <c r="F19" s="55">
        <v>717528.78</v>
      </c>
    </row>
    <row r="20" spans="1:6" ht="23.25" customHeight="1" x14ac:dyDescent="0.25">
      <c r="A20" s="28" t="s">
        <v>27</v>
      </c>
      <c r="B20" s="7">
        <v>34</v>
      </c>
      <c r="C20" s="46">
        <v>17526998.750000004</v>
      </c>
      <c r="D20" s="46">
        <v>4908001.59</v>
      </c>
      <c r="E20" s="46">
        <v>12566000.159999998</v>
      </c>
      <c r="F20" s="54">
        <v>4428146.5899999989</v>
      </c>
    </row>
    <row r="21" spans="1:6" ht="23.25" customHeight="1" x14ac:dyDescent="0.25">
      <c r="A21" s="26" t="s">
        <v>28</v>
      </c>
      <c r="B21" s="7">
        <v>8</v>
      </c>
      <c r="C21" s="46">
        <v>158979.96</v>
      </c>
      <c r="D21" s="46">
        <v>29349.579999999998</v>
      </c>
      <c r="E21" s="46">
        <v>129647.15</v>
      </c>
      <c r="F21" s="55">
        <v>110104.27</v>
      </c>
    </row>
    <row r="22" spans="1:6" ht="23.25" customHeight="1" x14ac:dyDescent="0.25">
      <c r="A22" s="28" t="s">
        <v>29</v>
      </c>
      <c r="B22" s="7">
        <v>5</v>
      </c>
      <c r="C22" s="46">
        <v>2908033.39</v>
      </c>
      <c r="D22" s="46">
        <v>507109.75</v>
      </c>
      <c r="E22" s="46">
        <v>2400923.6399999997</v>
      </c>
      <c r="F22" s="55">
        <v>1215992.5499999998</v>
      </c>
    </row>
    <row r="23" spans="1:6" x14ac:dyDescent="0.25">
      <c r="A23" s="16" t="s">
        <v>57</v>
      </c>
      <c r="B23" s="16"/>
    </row>
    <row r="24" spans="1:6" x14ac:dyDescent="0.25">
      <c r="A24" s="16"/>
    </row>
  </sheetData>
  <mergeCells count="5">
    <mergeCell ref="A3:F3"/>
    <mergeCell ref="A1:G1"/>
    <mergeCell ref="A2:G2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2888-38CA-4A94-A7AD-97DD2D97EC45}">
  <dimension ref="A1:L4"/>
  <sheetViews>
    <sheetView tabSelected="1" workbookViewId="0">
      <selection activeCell="N30" sqref="N30"/>
    </sheetView>
  </sheetViews>
  <sheetFormatPr baseColWidth="10" defaultRowHeight="15" x14ac:dyDescent="0.25"/>
  <cols>
    <col min="11" max="11" width="0.140625" customWidth="1"/>
    <col min="12" max="12" width="11.42578125" hidden="1" customWidth="1"/>
  </cols>
  <sheetData>
    <row r="1" spans="1:12" x14ac:dyDescent="0.25">
      <c r="A1" s="60" t="s">
        <v>55</v>
      </c>
      <c r="B1" s="60"/>
      <c r="C1" s="60"/>
      <c r="D1" s="60"/>
      <c r="E1" s="60"/>
      <c r="F1" s="60"/>
      <c r="G1" s="60"/>
      <c r="H1" s="60"/>
      <c r="I1" s="60"/>
      <c r="J1" s="60"/>
      <c r="K1" s="2"/>
      <c r="L1" s="2"/>
    </row>
    <row r="2" spans="1:12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2"/>
      <c r="L2" s="2"/>
    </row>
    <row r="3" spans="1:12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2"/>
      <c r="L3" s="2"/>
    </row>
    <row r="4" spans="1:12" x14ac:dyDescent="0.25">
      <c r="A4" s="60" t="s">
        <v>62</v>
      </c>
      <c r="B4" s="60"/>
      <c r="C4" s="60"/>
      <c r="D4" s="60"/>
      <c r="E4" s="60"/>
      <c r="F4" s="60"/>
      <c r="G4" s="60"/>
      <c r="H4" s="60"/>
      <c r="I4" s="60"/>
      <c r="J4" s="60"/>
      <c r="K4" s="2"/>
      <c r="L4" s="2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landscape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983F28E5DEF2489A667B4D1DC124F0" ma:contentTypeVersion="4" ma:contentTypeDescription="Crear nuevo documento." ma:contentTypeScope="" ma:versionID="64e7044929e476a7bcbef9a4386e35d5">
  <xsd:schema xmlns:xsd="http://www.w3.org/2001/XMLSchema" xmlns:xs="http://www.w3.org/2001/XMLSchema" xmlns:p="http://schemas.microsoft.com/office/2006/metadata/properties" xmlns:ns3="e96f8a97-490b-44ac-b2ce-ecc43b9d9d89" targetNamespace="http://schemas.microsoft.com/office/2006/metadata/properties" ma:root="true" ma:fieldsID="b56beeaa36ad61216c3eb93c5edaf66f" ns3:_="">
    <xsd:import namespace="e96f8a97-490b-44ac-b2ce-ecc43b9d9d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f8a97-490b-44ac-b2ce-ecc43b9d9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538B35-F8DA-4335-8312-E4FBC05078C8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e96f8a97-490b-44ac-b2ce-ecc43b9d9d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92F2FD-BB98-403A-B40C-E0FFE43C1B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1AFCF-F4FB-4492-9011-5EC4170A7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6f8a97-490b-44ac-b2ce-ecc43b9d9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 Asoc por Prov y Tipo</vt:lpstr>
      <vt:lpstr>Cifras Finan x Prov</vt:lpstr>
      <vt:lpstr>cifras financieras x tipo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Liriola Barsallo</dc:creator>
  <cp:lastModifiedBy>Liriola Barsallo</cp:lastModifiedBy>
  <cp:lastPrinted>2024-05-08T19:34:01Z</cp:lastPrinted>
  <dcterms:created xsi:type="dcterms:W3CDTF">2023-03-07T19:47:26Z</dcterms:created>
  <dcterms:modified xsi:type="dcterms:W3CDTF">2024-05-08T20:02:06Z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0x0101004D983F28E5DEF2489A667B4D1DC124F0</vt:lpwstr>
  </property>
</Properties>
</file>